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Annex 1 -GP data" sheetId="1" r:id="rId1"/>
    <sheet name="Annex 2 - A&amp;E data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<sst xmlns="http://schemas.openxmlformats.org/spreadsheetml/2006/main" count="458" uniqueCount="454">
  <si>
    <t>NHS Eastern Cheshire</t>
  </si>
  <si>
    <t>NHS Halton</t>
  </si>
  <si>
    <t>NHS Knowsley</t>
  </si>
  <si>
    <t>NHS Liverpool</t>
  </si>
  <si>
    <t>NHS South Cheshire</t>
  </si>
  <si>
    <t>NHS South Sefton</t>
  </si>
  <si>
    <t>NHS Southport and Formby</t>
  </si>
  <si>
    <t>NHS St Helens</t>
  </si>
  <si>
    <t>NHS Vale Royal</t>
  </si>
  <si>
    <t>NHS Warrington</t>
  </si>
  <si>
    <t>NHS West Cheshire</t>
  </si>
  <si>
    <t>NHS Wirral</t>
  </si>
  <si>
    <t>NHS Cumbria</t>
  </si>
  <si>
    <t>NHS Darlington</t>
  </si>
  <si>
    <t>NHS Durham Dales, Easington and Sedgefield</t>
  </si>
  <si>
    <t>NHS Hartlepool and Stockton-on-Tees</t>
  </si>
  <si>
    <t>NHS North Durham</t>
  </si>
  <si>
    <t>NHS North Tyneside</t>
  </si>
  <si>
    <t>NHS Northumberland</t>
  </si>
  <si>
    <t>NHS South Tees</t>
  </si>
  <si>
    <t>NHS South Tyneside</t>
  </si>
  <si>
    <t>NHS Sunderland</t>
  </si>
  <si>
    <t>NHS Newcastle Gateshead</t>
  </si>
  <si>
    <t>NHS Blackburn with Darwen</t>
  </si>
  <si>
    <t>NHS Blackpool</t>
  </si>
  <si>
    <t>NHS Bolton</t>
  </si>
  <si>
    <t>NHS Bury</t>
  </si>
  <si>
    <t>NHS Central Manchester</t>
  </si>
  <si>
    <t>NHS Chorley and South Ribble</t>
  </si>
  <si>
    <t>NHS East Lancashire</t>
  </si>
  <si>
    <t>NHS Fylde &amp; Wyre</t>
  </si>
  <si>
    <t>NHS Greater Preston</t>
  </si>
  <si>
    <t>NHS Heywood, Middleton and Rochdale</t>
  </si>
  <si>
    <t>NHS Lancashire North</t>
  </si>
  <si>
    <t>NHS North Manchester</t>
  </si>
  <si>
    <t>NHS Oldham</t>
  </si>
  <si>
    <t>NHS Salford</t>
  </si>
  <si>
    <t>NHS South Manchester</t>
  </si>
  <si>
    <t>NHS Stockport</t>
  </si>
  <si>
    <t>NHS Tameside and Glossop</t>
  </si>
  <si>
    <t>NHS Trafford</t>
  </si>
  <si>
    <t>NHS West Lancashire</t>
  </si>
  <si>
    <t>NHS Wigan Borough</t>
  </si>
  <si>
    <t>NHS Airedale, Wharfedale and Craven</t>
  </si>
  <si>
    <t>NHS Barnsley</t>
  </si>
  <si>
    <t>NHS Bassetlaw</t>
  </si>
  <si>
    <t>NHS Bradford City</t>
  </si>
  <si>
    <t>NHS Bradford Districts</t>
  </si>
  <si>
    <t>NHS Calderdale</t>
  </si>
  <si>
    <t>NHS Doncaster</t>
  </si>
  <si>
    <t>NHS East Riding of Yorkshire</t>
  </si>
  <si>
    <t>NHS Greater Huddersfield</t>
  </si>
  <si>
    <t>NHS Hambleton, Richmondshire and Whitby</t>
  </si>
  <si>
    <t>NHS Harrogate and Rural District</t>
  </si>
  <si>
    <t>NHS Hull</t>
  </si>
  <si>
    <t>NHS Leeds North</t>
  </si>
  <si>
    <t>NHS Leeds South and East</t>
  </si>
  <si>
    <t>NHS Leeds West</t>
  </si>
  <si>
    <t>NHS North East Lincolnshire</t>
  </si>
  <si>
    <t>NHS North Kirklees</t>
  </si>
  <si>
    <t>NHS North Lincolnshire</t>
  </si>
  <si>
    <t>NHS Rotherham</t>
  </si>
  <si>
    <t>NHS Scarborough and Ryedale</t>
  </si>
  <si>
    <t>NHS Sheffield</t>
  </si>
  <si>
    <t>NHS Vale of York</t>
  </si>
  <si>
    <t>NHS Wakefield</t>
  </si>
  <si>
    <t>NHS Bedfordshire</t>
  </si>
  <si>
    <t>NHS Corby</t>
  </si>
  <si>
    <t>NHS East and North Hertfordshire</t>
  </si>
  <si>
    <t>NHS East Leicestershire and Rutland</t>
  </si>
  <si>
    <t>NHS Herts Valleys</t>
  </si>
  <si>
    <t>NHS Leicester City</t>
  </si>
  <si>
    <t>NHS Lincolnshire East</t>
  </si>
  <si>
    <t>NHS Lincolnshire West</t>
  </si>
  <si>
    <t>NHS Luton</t>
  </si>
  <si>
    <t>NHS Milton Keynes</t>
  </si>
  <si>
    <t>NHS Nene</t>
  </si>
  <si>
    <t>NHS South Lincolnshire</t>
  </si>
  <si>
    <t>NHS South West Lincolnshire</t>
  </si>
  <si>
    <t>NHS West Leicestershire</t>
  </si>
  <si>
    <t>NHS Basildon and Brentwood</t>
  </si>
  <si>
    <t>NHS Cambridgeshire and Peterborough</t>
  </si>
  <si>
    <t>NHS Castle Point and Rochford</t>
  </si>
  <si>
    <t>NHS Great Yarmouth and Waveney</t>
  </si>
  <si>
    <t>NHS Ipswich and East Suffolk</t>
  </si>
  <si>
    <t>NHS Mid Essex</t>
  </si>
  <si>
    <t>NHS North East Essex</t>
  </si>
  <si>
    <t>NHS North Norfolk</t>
  </si>
  <si>
    <t>NHS Norwich</t>
  </si>
  <si>
    <t>NHS South Norfolk</t>
  </si>
  <si>
    <t>NHS Southend</t>
  </si>
  <si>
    <t>NHS Thurrock</t>
  </si>
  <si>
    <t>NHS West Essex</t>
  </si>
  <si>
    <t>NHS West Norfolk</t>
  </si>
  <si>
    <t>NHS West Suffolk</t>
  </si>
  <si>
    <t>NHS Cannock Chase</t>
  </si>
  <si>
    <t>NHS East Staffordshire</t>
  </si>
  <si>
    <t>NHS Erewash</t>
  </si>
  <si>
    <t>NHS Hardwick</t>
  </si>
  <si>
    <t>NHS Mansfield and Ashfield</t>
  </si>
  <si>
    <t>NHS Newark &amp; Sherwood</t>
  </si>
  <si>
    <t>NHS North Derbyshire</t>
  </si>
  <si>
    <t>NHS North Staffordshire</t>
  </si>
  <si>
    <t>NHS Nottingham City</t>
  </si>
  <si>
    <t>NHS Nottingham North and East</t>
  </si>
  <si>
    <t>NHS Nottingham West</t>
  </si>
  <si>
    <t>NHS Rushcliffe</t>
  </si>
  <si>
    <t>NHS Shropshire</t>
  </si>
  <si>
    <t>NHS South East Staffordshire and Seisdon Peninsula</t>
  </si>
  <si>
    <t>NHS Southern Derbyshire</t>
  </si>
  <si>
    <t>NHS Stafford and Surrounds</t>
  </si>
  <si>
    <t>NHS Stoke on Trent</t>
  </si>
  <si>
    <t>NHS Telford and Wrekin</t>
  </si>
  <si>
    <t>NHS Birmingham CrossCity</t>
  </si>
  <si>
    <t>NHS Birmingham South and Central</t>
  </si>
  <si>
    <t>NHS Coventry and Rugby</t>
  </si>
  <si>
    <t>NHS Dudley</t>
  </si>
  <si>
    <t>NHS Herefordshire</t>
  </si>
  <si>
    <t>NHS Redditch and Bromsgrove</t>
  </si>
  <si>
    <t>NHS Sandwell and West Birmingham</t>
  </si>
  <si>
    <t>NHS Solihull</t>
  </si>
  <si>
    <t>NHS South Warwickshire</t>
  </si>
  <si>
    <t>NHS South Worcestershire</t>
  </si>
  <si>
    <t>NHS Walsall</t>
  </si>
  <si>
    <t>NHS Warwickshire North</t>
  </si>
  <si>
    <t>NHS Wolverhampton</t>
  </si>
  <si>
    <t>NHS Wyre Forest</t>
  </si>
  <si>
    <t>NHS Barking and Dagenham</t>
  </si>
  <si>
    <t>NHS Barnet</t>
  </si>
  <si>
    <t>NHS Bexley</t>
  </si>
  <si>
    <t>NHS Brent</t>
  </si>
  <si>
    <t>NHS Bromley</t>
  </si>
  <si>
    <t>NHS Camden</t>
  </si>
  <si>
    <t>NHS Central London (Westminster)</t>
  </si>
  <si>
    <t>NHS City and Hackney</t>
  </si>
  <si>
    <t>NHS Croydon</t>
  </si>
  <si>
    <t>NHS Ealing</t>
  </si>
  <si>
    <t>NHS Enfield</t>
  </si>
  <si>
    <t>NHS Greenwich</t>
  </si>
  <si>
    <t>NHS Hammersmith and Fulham</t>
  </si>
  <si>
    <t>NHS Haringey</t>
  </si>
  <si>
    <t>NHS Harrow</t>
  </si>
  <si>
    <t>NHS Havering</t>
  </si>
  <si>
    <t>NHS Hillingdon</t>
  </si>
  <si>
    <t>NHS Hounslow</t>
  </si>
  <si>
    <t>NHS Islington</t>
  </si>
  <si>
    <t>NHS Kingston</t>
  </si>
  <si>
    <t>NHS Lambeth</t>
  </si>
  <si>
    <t>NHS Lewisham</t>
  </si>
  <si>
    <t>NHS Merton</t>
  </si>
  <si>
    <t>NHS Newham</t>
  </si>
  <si>
    <t>NHS Redbridge</t>
  </si>
  <si>
    <t>NHS Richmond</t>
  </si>
  <si>
    <t>NHS Southwark</t>
  </si>
  <si>
    <t>NHS Sutton</t>
  </si>
  <si>
    <t>NHS Tower Hamlets</t>
  </si>
  <si>
    <t>NHS Waltham Forest</t>
  </si>
  <si>
    <t>NHS Wandsworth</t>
  </si>
  <si>
    <t>NHS West London</t>
  </si>
  <si>
    <t>NHS Aylesbury Vale</t>
  </si>
  <si>
    <t>NHS Bath and North East Somerset</t>
  </si>
  <si>
    <t>NHS Bracknell and Ascot</t>
  </si>
  <si>
    <t>NHS Chiltern</t>
  </si>
  <si>
    <t>NHS Gloucestershire</t>
  </si>
  <si>
    <t>NHS Newbury and District</t>
  </si>
  <si>
    <t>NHS North &amp; West Reading</t>
  </si>
  <si>
    <t>NHS Oxfordshire</t>
  </si>
  <si>
    <t>NHS Slough</t>
  </si>
  <si>
    <t>NHS South Reading</t>
  </si>
  <si>
    <t>NHS Swindon</t>
  </si>
  <si>
    <t>NHS Wiltshire</t>
  </si>
  <si>
    <t>NHS Windsor, Ascot and Maidenhead</t>
  </si>
  <si>
    <t>NHS Wokingham</t>
  </si>
  <si>
    <t>NHS Ashford</t>
  </si>
  <si>
    <t>NHS Brighton and Hove</t>
  </si>
  <si>
    <t>NHS Canterbury and Coastal</t>
  </si>
  <si>
    <t>NHS Crawley</t>
  </si>
  <si>
    <t>NHS Dartford, Gravesham and Swanley</t>
  </si>
  <si>
    <t>NHS East Surrey</t>
  </si>
  <si>
    <t>NHS Eastbourne, Hailsham and Seaford</t>
  </si>
  <si>
    <t>NHS Hastings and Rother</t>
  </si>
  <si>
    <t>NHS High Weald Lewes Havens</t>
  </si>
  <si>
    <t>NHS Horsham and Mid Sussex</t>
  </si>
  <si>
    <t>NHS Medway</t>
  </si>
  <si>
    <t>NHS North West Surrey</t>
  </si>
  <si>
    <t>NHS South Kent Coast</t>
  </si>
  <si>
    <t>NHS Surrey Downs</t>
  </si>
  <si>
    <t>NHS Surrey Heath</t>
  </si>
  <si>
    <t>NHS Swale</t>
  </si>
  <si>
    <t>NHS Thanet</t>
  </si>
  <si>
    <t>NHS West Kent</t>
  </si>
  <si>
    <t>NHS Coastal West Sussex</t>
  </si>
  <si>
    <t>NHS Guildford and Waverley</t>
  </si>
  <si>
    <t>NHS Bristol</t>
  </si>
  <si>
    <t>NHS Kernow</t>
  </si>
  <si>
    <t>NHS North Somerset</t>
  </si>
  <si>
    <t>NHS Northern, Eastern and Western Devon</t>
  </si>
  <si>
    <t>NHS Somerset</t>
  </si>
  <si>
    <t>NHS South Devon and Torbay</t>
  </si>
  <si>
    <t>NHS South Gloucestershire</t>
  </si>
  <si>
    <t>NHS Dorset</t>
  </si>
  <si>
    <t>NHS Fareham and Gosport</t>
  </si>
  <si>
    <t>NHS Isle of Wight</t>
  </si>
  <si>
    <t>NHS North East Hampshire and Farnham</t>
  </si>
  <si>
    <t>NHS North Hampshire</t>
  </si>
  <si>
    <t>NHS Portsmouth</t>
  </si>
  <si>
    <t>NHS South Eastern Hampshire</t>
  </si>
  <si>
    <t>NHS Southampton</t>
  </si>
  <si>
    <t>NHS West Hampshire</t>
  </si>
  <si>
    <t>CCG Area</t>
  </si>
  <si>
    <t>Estimated population</t>
  </si>
  <si>
    <t>On average each person has 5.5 consultations each year with a GP</t>
  </si>
  <si>
    <t>18% of GP workload is accounted for by minor ailments alone</t>
  </si>
  <si>
    <t>57m consultations involve minor ailments = 20%</t>
  </si>
  <si>
    <t>George Eliot Hospital NHS Trust</t>
  </si>
  <si>
    <t>Shaw Healthcare (Ledbury) Limited</t>
  </si>
  <si>
    <t>South Warwickshire NHS Foundation Trust</t>
  </si>
  <si>
    <t>University Hospitals Coventry and Warwickshire NHS Trust</t>
  </si>
  <si>
    <t>Worcestershire Acute Hospitals NHS Trust</t>
  </si>
  <si>
    <t>Worcestershire Health and Care NHS Trust</t>
  </si>
  <si>
    <t>Wye Valley NHS Trust</t>
  </si>
  <si>
    <t>Bath &amp; North East Somerset Doctors Urgent Care [BDUC]</t>
  </si>
  <si>
    <t>Gloucestershire Care Services NHS Trust</t>
  </si>
  <si>
    <t>Gloucestershire Hospitals NHS Foundation Trust</t>
  </si>
  <si>
    <t>Great Western Hospitals NHS Foundation Trust</t>
  </si>
  <si>
    <t>Paulton Memorial Hospital</t>
  </si>
  <si>
    <t>Royal United Hospitals Bath NHS Foundation Trust</t>
  </si>
  <si>
    <t>Salisbury NHS Foundation Trust</t>
  </si>
  <si>
    <t>Tetbury Hospital Trust</t>
  </si>
  <si>
    <t>Birmingham Children's Hospital NHS Foundation Trust</t>
  </si>
  <si>
    <t>Heart of England NHS Foundation Trust</t>
  </si>
  <si>
    <t>Sandwell and West Birmingham Hospitals NHS Trust</t>
  </si>
  <si>
    <t>The Dudley Group NHS Foundation Trust</t>
  </si>
  <si>
    <t>The Royal Wolverhampton NHS Trust</t>
  </si>
  <si>
    <t>University Hospitals Birmingham NHS Foundation Trust</t>
  </si>
  <si>
    <t>Walsall Healthcare NHS Trust</t>
  </si>
  <si>
    <t>North Bristol NHS Trust</t>
  </si>
  <si>
    <t>North Somerset Community Partnership CIC HQ</t>
  </si>
  <si>
    <t>Somerset Partnership NHS Foundation Trust</t>
  </si>
  <si>
    <t>Taunton and Somerset NHS Foundation Trust</t>
  </si>
  <si>
    <t>University Hospitals Bristol NHS Foundation Trust</t>
  </si>
  <si>
    <t>Weston Area Health NHS Trust</t>
  </si>
  <si>
    <t>Yate West Gate Centre</t>
  </si>
  <si>
    <t>Yeovil District Hospital NHS Foundation Trust</t>
  </si>
  <si>
    <t>5 Boroughs Partnership NHS Foundation Trust</t>
  </si>
  <si>
    <t>Countess of Chester Hospital NHS Foundation Trust</t>
  </si>
  <si>
    <t>East Cheshire NHS Trust</t>
  </si>
  <si>
    <t>Mid Cheshire Hospitals NHS Foundation Trust</t>
  </si>
  <si>
    <t>Warrington and Halton Hospitals NHS Foundation Trust</t>
  </si>
  <si>
    <t>Wirral University Teaching Hospital NHS Foundation Trust</t>
  </si>
  <si>
    <t>City Hospitals Sunderland NHS Foundation Trust</t>
  </si>
  <si>
    <t>Cumbria Partnership NHS Foundation Trust</t>
  </si>
  <si>
    <t>Gateshead Health NHS Foundation Trust</t>
  </si>
  <si>
    <t>North Cumbria University Hospitals NHS Trust</t>
  </si>
  <si>
    <t>Northern Doctors Urgent Care [NDUC]</t>
  </si>
  <si>
    <t>Northumbria Healthcare NHS Foundation Trust</t>
  </si>
  <si>
    <t>South Tyneside NHS Foundation Trust</t>
  </si>
  <si>
    <t>The Newcastle Upon Tyne Hospitals NHS Foundation Trust</t>
  </si>
  <si>
    <t>University Hospitals of Morecambe Bay NHS Foundation Trust</t>
  </si>
  <si>
    <t>Chesterfield Royal Hospital NHS Foundation Trust</t>
  </si>
  <si>
    <t>Derby Hospitals NHS Foundation Trust</t>
  </si>
  <si>
    <t>Derbyshire Community Health Services NHS Foundation Trust</t>
  </si>
  <si>
    <t>Nottingham University Hospitals NHS Trust</t>
  </si>
  <si>
    <t>Seaton House</t>
  </si>
  <si>
    <t>Sherwood Forest Hospitals NHS Foundation Trust</t>
  </si>
  <si>
    <t>Bodmin Community Hospital</t>
  </si>
  <si>
    <t>Cambourne Redruth Community Hospital</t>
  </si>
  <si>
    <t>Cumberland Centre</t>
  </si>
  <si>
    <t>Tiverton MIU</t>
  </si>
  <si>
    <t>Falmouth Hospital</t>
  </si>
  <si>
    <t>Fowey Hospital</t>
  </si>
  <si>
    <t>Helston Community Hospital</t>
  </si>
  <si>
    <t>Launceston General Hospital</t>
  </si>
  <si>
    <t>Liskeard Community Hospital</t>
  </si>
  <si>
    <t>Newquay Hospital</t>
  </si>
  <si>
    <t>Northern Devon Healthcare NHS Trust</t>
  </si>
  <si>
    <t>Plymouth Hospitals NHS Trust</t>
  </si>
  <si>
    <t>Royal Cornwall Hospitals NHS Trust</t>
  </si>
  <si>
    <t>Royal Devon and Exeter NHS Foundation Trust</t>
  </si>
  <si>
    <t>South Devon Healthcare NHS Foundation Trust</t>
  </si>
  <si>
    <t>St Austell Community Hospital</t>
  </si>
  <si>
    <t>St Barnabas Hospital</t>
  </si>
  <si>
    <t>St Mary's Hospital</t>
  </si>
  <si>
    <t>Stratton Hospital</t>
  </si>
  <si>
    <t>Torbay and Southern Devon Health and Care NHS Trust</t>
  </si>
  <si>
    <t>County Durham and Darlington NHS Foundation Trust</t>
  </si>
  <si>
    <t>North Tees and Hartlepool NHS Foundation Trust</t>
  </si>
  <si>
    <t>South Tees Hospitals NHS Foundation Trust</t>
  </si>
  <si>
    <t>Cambridge University Hospitals NHS Foundation Trust</t>
  </si>
  <si>
    <t>Cambridgeshire Community Services NHS Trust</t>
  </si>
  <si>
    <t>Hinchingbrooke Health Care NHS Trust</t>
  </si>
  <si>
    <t>Ipswich Hospital NHS Trust</t>
  </si>
  <si>
    <t>James Paget University Hospitals NHS Foundation Trust</t>
  </si>
  <si>
    <t>Norfolk and Norwich University Hospitals NHS Foundation Trust</t>
  </si>
  <si>
    <t>Peterborough and Stamford Hospitals NHS Foundation Trust</t>
  </si>
  <si>
    <t>Suffolk Community Healthcare - Ipswich</t>
  </si>
  <si>
    <t>The Queen Elizabeth Hospital, King's Lynn, NHS Foundation Trust</t>
  </si>
  <si>
    <t>West Suffolk NHS Foundation Trust</t>
  </si>
  <si>
    <t>Basildon and Thurrock University Hospitals NHS Foundation Trust</t>
  </si>
  <si>
    <t>Clacton Hospital</t>
  </si>
  <si>
    <t>Colchester Hospital University NHS Foundation Trust</t>
  </si>
  <si>
    <t>Fryatt Hospital</t>
  </si>
  <si>
    <t>Mid Essex Hospital Services NHS Trust</t>
  </si>
  <si>
    <t>Southend University Hospital NHS Foundation Trust</t>
  </si>
  <si>
    <t>The Princess Alexandra Hospital NHS Trust</t>
  </si>
  <si>
    <t>Bolton NHS Foundation Trust</t>
  </si>
  <si>
    <t>Bridgewater Community Healthcare NHS Foundation Trust</t>
  </si>
  <si>
    <t>Central Manchester University Hospitals NHS Foundation Trust</t>
  </si>
  <si>
    <t>Pennine Acute Hospitals NHS Trust</t>
  </si>
  <si>
    <t>Salford Royal NHS Foundation Trust</t>
  </si>
  <si>
    <t>Stockport NHS Foundation Trust</t>
  </si>
  <si>
    <t>Tameside Hospital NHS Foundation Trust</t>
  </si>
  <si>
    <t>University Hospital of South Manchester NHS Foundation Trust</t>
  </si>
  <si>
    <t>Wrightington, Wigan and Leigh NHS Foundation Trust</t>
  </si>
  <si>
    <t>Bedford Hospital NHS Trust</t>
  </si>
  <si>
    <t>Cheshunt Minor Injuries Unit</t>
  </si>
  <si>
    <t>East and North Hertfordshire NHS Trust</t>
  </si>
  <si>
    <t>Hertfordshire Community NHS Trust</t>
  </si>
  <si>
    <t>Kettering General Hospital NHS Foundation Trust</t>
  </si>
  <si>
    <t>Luton and Dunstable University Hospital NHS Foundation Trust</t>
  </si>
  <si>
    <t>Milton Keynes Hospital NHS Foundation Trust</t>
  </si>
  <si>
    <t>Northampton General Hospital NHS Trust</t>
  </si>
  <si>
    <t>West Hertfordshire Hospitals NHS Trust</t>
  </si>
  <si>
    <t>Dartford and Gravesham NHS Trust</t>
  </si>
  <si>
    <t>East Kent Hospitals University NHS Foundation Trust</t>
  </si>
  <si>
    <t>Kent Community Health NHS Trust</t>
  </si>
  <si>
    <t>Maidstone and Tunbridge Wells NHS Trust</t>
  </si>
  <si>
    <t>Medway NHS Foundation Trust</t>
  </si>
  <si>
    <t>Blackpool Teaching Hospitals NHS Foundation Trust</t>
  </si>
  <si>
    <t>East Lancashire Hospitals NHS Trust</t>
  </si>
  <si>
    <t>Lancashire Teaching Hospitals NHS Foundation Trust</t>
  </si>
  <si>
    <t>Lincolnshire Community Health Services NHS Trust</t>
  </si>
  <si>
    <t>United Lincolnshire Hospitals NHS Trust</t>
  </si>
  <si>
    <t>University Hospitals of Leicester NHS Trust</t>
  </si>
  <si>
    <t>Barking, Havering and Redbridge University Hospitals NHS Trust</t>
  </si>
  <si>
    <t>Barnet and Chase Farm Hospitals NHS Trust</t>
  </si>
  <si>
    <t>Barts Health NHS Trust</t>
  </si>
  <si>
    <t>Central London Community Healthcare NHS Trust</t>
  </si>
  <si>
    <t>Chelsea and Westminster Hospital NHS Foundation Trust</t>
  </si>
  <si>
    <t>Croydon Health Services NHS Trust</t>
  </si>
  <si>
    <t>Croydon Urgent Care Centre</t>
  </si>
  <si>
    <t>East London NHS Foundation Trust</t>
  </si>
  <si>
    <t>Epsom and St Helier University Hospitals NHS Trust</t>
  </si>
  <si>
    <t>Guy's and St Thomas' NHS Foundation Trust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</si>
  <si>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</si>
  <si>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</si>
  <si>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</si>
  <si>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</si>
  <si>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</si>
  <si>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</si>
  <si>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</si>
  <si>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</si>
  <si>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</si>
  <si>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</si>
  <si>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Royal Free London NHS Foundation Trust</t>
  </si>
  <si>
    <t>St George's Healthcare NHS Foundation Trust</t>
  </si>
  <si>
    <t>The Hillingdon Hospitals NHS Foundation Trust</t>
  </si>
  <si>
    <t>The Whittington Hospital NHS Trust</t>
  </si>
  <si>
    <t>University College London Hospitals NHS Foundation Trust</t>
  </si>
  <si>
    <t>Urgent Care Centre - Hurley Group</t>
  </si>
  <si>
    <t>West Middlesex University Hospital NHS Trust</t>
  </si>
  <si>
    <t>Aintree University Hospital NHS Foundation Trust</t>
  </si>
  <si>
    <t>Alder Hey Children's NHS Foundation Trust</t>
  </si>
  <si>
    <t>Liverpool Community Health NHS Trust</t>
  </si>
  <si>
    <t>Liverpool Women's NHS Foundation Trust</t>
  </si>
  <si>
    <t>Royal Liverpool and Broadgreen University Hospitals NHS Trust</t>
  </si>
  <si>
    <t>Southport and Ormskirk Hospital NHS Trust</t>
  </si>
  <si>
    <t>St Helens and Knowsley Hospitals NHS Trust</t>
  </si>
  <si>
    <t>Bransholme Health Centre</t>
  </si>
  <si>
    <t>Bridlington Hospital</t>
  </si>
  <si>
    <t>Freedom Centre</t>
  </si>
  <si>
    <t>Harrogate and District NHS Foundation Trust</t>
  </si>
  <si>
    <t>Hull and East Yorkshire Hospitals NHS Trust</t>
  </si>
  <si>
    <t>Humber NHS Foundation Trust</t>
  </si>
  <si>
    <t>Northern Lincolnshire and Goole NHS Foundation Trust</t>
  </si>
  <si>
    <t>York Teaching Hospital NHS Foundation Trust</t>
  </si>
  <si>
    <t>Burton Hospitals NHS Foundation Trust</t>
  </si>
  <si>
    <t>Mid Staffordshire NHS Foundation Trust</t>
  </si>
  <si>
    <t>Shrewsbury and Telford Hospital NHS Trust</t>
  </si>
  <si>
    <t>Shropshire Community Health NHS Trust</t>
  </si>
  <si>
    <t>Staffordshire and Stoke On Trent Partnership NHS Trust</t>
  </si>
  <si>
    <t>Staffordshire Doctors Urgent Care Ltd [Sduc]</t>
  </si>
  <si>
    <t>University Hospitals of North Midlands NHS Trust</t>
  </si>
  <si>
    <t>Barnsley Hospital NHS Foundation Trust</t>
  </si>
  <si>
    <t>Doncaster and Bassetlaw Hospitals NHS Foundation Trust</t>
  </si>
  <si>
    <t>Sheffield Children's NHS Foundation Trust</t>
  </si>
  <si>
    <t>Sheffield Teaching Hospitals NHS Foundation Trust</t>
  </si>
  <si>
    <t>The Rotherham NHS Foundation Trust</t>
  </si>
  <si>
    <t>Ashford and St Peter's Hospitals NHS Foundation Trust</t>
  </si>
  <si>
    <t>Brighton and Sussex University Hospitals NHS Trust</t>
  </si>
  <si>
    <t>East Sussex Healthcare NHS Trust</t>
  </si>
  <si>
    <t>Frimley Health NHS Foundation Trust</t>
  </si>
  <si>
    <t>Haslemere Minor Injuries Unit</t>
  </si>
  <si>
    <t>Queen Victoria Hospital NHS Foundation Trust</t>
  </si>
  <si>
    <t>Royal Surrey County Hospital NHS Foundation Trust</t>
  </si>
  <si>
    <t>Surrey and Sussex Healthcare NHS Trust</t>
  </si>
  <si>
    <t>Sussex Community NHS Trust</t>
  </si>
  <si>
    <t>Western Sussex Hospitals NHS Foundation Trust</t>
  </si>
  <si>
    <t>Weybridge Walk In Centre</t>
  </si>
  <si>
    <t>Woking Walk In Centre</t>
  </si>
  <si>
    <t>Assura Reading Llp</t>
  </si>
  <si>
    <t>Berkshire Healthcare NHS Foundation Trust</t>
  </si>
  <si>
    <t>Buckinghamshire Healthcare NHS Trust</t>
  </si>
  <si>
    <t>Heatherwood and Wexham Park Hospitals NHS Foundation Trust</t>
  </si>
  <si>
    <t>Oxford Health NHS Foundation Trust</t>
  </si>
  <si>
    <t>Oxford University Hospitals NHS Trust</t>
  </si>
  <si>
    <t>Royal Berkshire NHS Foundation Trust</t>
  </si>
  <si>
    <t>Dorset County Hospital NHS Foundation Trust</t>
  </si>
  <si>
    <t>Dorset Healthcare University NHS Foundation Trust</t>
  </si>
  <si>
    <t>Hampshire Hospitals NHS Foundation Trust</t>
  </si>
  <si>
    <t>Isle of Wight NHS Trust</t>
  </si>
  <si>
    <t>Poole Hospital NHS Foundation Trust</t>
  </si>
  <si>
    <t>Portsmouth Hospitals NHS Trust</t>
  </si>
  <si>
    <t>Solent NHS Trust</t>
  </si>
  <si>
    <t>Southampton NHS Treatment Centre</t>
  </si>
  <si>
    <t>Southern Health NHS Foundation Trust</t>
  </si>
  <si>
    <t>St Mary's NHS Treatment Centre</t>
  </si>
  <si>
    <t>The Royal Bournemouth and Christchurch Hospitals NHS Foundation Trust</t>
  </si>
  <si>
    <t>University Hospital Southampton NHS Foundation Trust</t>
  </si>
  <si>
    <t>Airedale NHS Foundation Trust</t>
  </si>
  <si>
    <t>Bradford Teaching Hospitals NHS Foundation Trust</t>
  </si>
  <si>
    <t>Calderdale and Huddersfield NHS Foundation Trust</t>
  </si>
  <si>
    <t>Leeds Teaching Hospitals NHS Trust</t>
  </si>
  <si>
    <t>Mid Yorkshire Hospitals NHS Trust</t>
  </si>
  <si>
    <t>Column A</t>
  </si>
  <si>
    <t>Office for National Statistics: Clinical Commissioning Group mid-year population estimates (Oct 2016)</t>
  </si>
  <si>
    <t>Column B</t>
  </si>
  <si>
    <t>GP consultation rates. National audit office paper quotes figures of 372 million GP contacts a year in England.</t>
  </si>
  <si>
    <t>Column C</t>
  </si>
  <si>
    <t>20% of the annual 290m total GP consultations involve minor ailments</t>
  </si>
  <si>
    <t>18% of total GP consultations are for minor ailments only</t>
  </si>
  <si>
    <t xml:space="preserve">PAGB/PSNC: Joint submission to the Pharmacy White Paper (December 2007) </t>
  </si>
  <si>
    <t>For population of  54 million this works out at a rate of 6.9 consultations per person.</t>
  </si>
  <si>
    <t>Column D</t>
  </si>
  <si>
    <t>National Audit Office: Stocktake of access to general practice in England (Nov 2015)</t>
  </si>
  <si>
    <t>National Audit Office: Population estimates for UK, England and Wales, Scotland and Northern Ireland: mid 2015 (Jun 2016)</t>
  </si>
  <si>
    <t>Bednall R, et al. Identification of patients attending accident and emergency who may be suitable for treatment by a pharmacist. Fam Pract 2003; 20(1): 54–57</t>
  </si>
  <si>
    <t>8% of A&amp;E consultations could be managed by a pharmacist</t>
  </si>
  <si>
    <t>Column E</t>
  </si>
  <si>
    <t xml:space="preserve">is needed is £57. This would therefore be the minimum payment paid when a person presents at A&amp;E </t>
  </si>
  <si>
    <t xml:space="preserve">Presentation at A&amp;E where no investigations are needed and no significant treatment </t>
  </si>
  <si>
    <t xml:space="preserve">with a minor ailment that could have been managed by a pharmacist (more details on how this is </t>
  </si>
  <si>
    <t>calculated is included on pages 4-5 of the business case).</t>
  </si>
  <si>
    <t>NHS Digital: Hospital Episode Statistics: Accident and Emergency Attendances - provider level analysis (Mar 2015)</t>
  </si>
  <si>
    <t>https://www.primarycarefoundation.co.uk/images/PrimaryCareFoundation/Downloading_Reports/Reports_and_Articles/Urgent_Care_Centres/Urgent_Care_Centres.pdf</t>
  </si>
  <si>
    <t>Primary Care Foundation: Urgent Care Centres, what works best?</t>
  </si>
  <si>
    <t>A wide variation in stated cost per case, from £28 to £85, with most falling in the range from £28 to £40. Have therefore used an average of £36</t>
  </si>
  <si>
    <t>Total A&amp;E attendances 2014/15
[B]</t>
  </si>
  <si>
    <t>A&amp;E attendances that could be managed by a pharmacist
[C] = (b/100)x8</t>
  </si>
  <si>
    <t>National Tariff (minimum payment) for hospitals
[D] = Cx63</t>
  </si>
  <si>
    <t>Local tariff cost (average payment for walk-in centres) 
[E] = Cx36</t>
  </si>
  <si>
    <t>Estimated total No. of GP consultations</t>
  </si>
  <si>
    <t>Estimated No. of consultations for minor ailments</t>
  </si>
  <si>
    <t>No. of GP consultations for minor ailments alone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</si>
</sst>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##########0"/>
    <numFmt numFmtId="174" formatCode="0.0;;&quot;-&quot;"/>
    <numFmt numFmtId="175" formatCode="_(* #,##0_);_(* \(#,##0\);_(* &quot;-&quot;??_);_(@_)"/>
    <numFmt numFmtId="176" formatCode="&quot;£&quot;#,##0.00"/>
    <numFmt numFmtId="177" formatCode="&quot;£&quot;#,##0.0"/>
    <numFmt numFmtId="178" formatCode="&quot;£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5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rgb="FF51968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5" fillId="0" borderId="0" xfId="61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28" fillId="0" borderId="0" xfId="61" applyFont="1" applyAlignment="1">
      <alignment horizontal="center" vertical="top" wrapText="1"/>
    </xf>
    <xf numFmtId="0" fontId="29" fillId="0" borderId="0" xfId="61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0" xfId="61" applyFont="1" applyAlignment="1">
      <alignment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8" fillId="33" borderId="0" xfId="0" applyFont="1" applyFill="1" applyAlignment="1">
      <alignment/>
    </xf>
    <xf numFmtId="3" fontId="52" fillId="33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3" fontId="52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3" fontId="52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61" applyAlignment="1">
      <alignment/>
    </xf>
    <xf numFmtId="0" fontId="55" fillId="0" borderId="10" xfId="0" applyFont="1" applyBorder="1" applyAlignment="1">
      <alignment/>
    </xf>
    <xf numFmtId="0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32" fillId="33" borderId="10" xfId="77" applyFont="1" applyFill="1" applyBorder="1" applyAlignment="1">
      <alignment horizontal="left"/>
      <protection/>
    </xf>
    <xf numFmtId="3" fontId="32" fillId="33" borderId="10" xfId="51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5" fontId="51" fillId="33" borderId="10" xfId="0" applyNumberFormat="1" applyFont="1" applyFill="1" applyBorder="1" applyAlignment="1">
      <alignment horizontal="center"/>
    </xf>
    <xf numFmtId="178" fontId="51" fillId="33" borderId="10" xfId="0" applyNumberFormat="1" applyFont="1" applyFill="1" applyBorder="1" applyAlignment="1">
      <alignment/>
    </xf>
    <xf numFmtId="0" fontId="32" fillId="0" borderId="10" xfId="77" applyFont="1" applyBorder="1" applyAlignment="1">
      <alignment horizontal="left"/>
      <protection/>
    </xf>
    <xf numFmtId="3" fontId="32" fillId="0" borderId="10" xfId="51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5" fontId="51" fillId="0" borderId="10" xfId="0" applyNumberFormat="1" applyFont="1" applyFill="1" applyBorder="1" applyAlignment="1">
      <alignment horizontal="center"/>
    </xf>
    <xf numFmtId="178" fontId="51" fillId="0" borderId="10" xfId="0" applyNumberFormat="1" applyFont="1" applyFill="1" applyBorder="1" applyAlignment="1">
      <alignment/>
    </xf>
    <xf numFmtId="0" fontId="32" fillId="0" borderId="10" xfId="77" applyFont="1" applyFill="1" applyBorder="1" applyAlignment="1">
      <alignment horizontal="left"/>
      <protection/>
    </xf>
    <xf numFmtId="3" fontId="32" fillId="0" borderId="10" xfId="51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Hyperlink 3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3" xfId="70"/>
    <cellStyle name="Normal 3 2" xfId="71"/>
    <cellStyle name="Normal 3 3" xfId="72"/>
    <cellStyle name="Normal 4" xfId="73"/>
    <cellStyle name="Normal 5" xfId="74"/>
    <cellStyle name="Normal 6" xfId="75"/>
    <cellStyle name="Normal 7" xfId="76"/>
    <cellStyle name="Normal 8" xfId="77"/>
    <cellStyle name="Note" xfId="78"/>
    <cellStyle name="Output" xfId="79"/>
    <cellStyle name="Percent" xfId="80"/>
    <cellStyle name="Percent 2" xfId="81"/>
    <cellStyle name="Percent 2 2" xfId="82"/>
    <cellStyle name="Percent 3" xfId="83"/>
    <cellStyle name="Title" xfId="84"/>
    <cellStyle name="Total" xfId="85"/>
    <cellStyle name="Warning Text" xfId="86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estimates/datasets/clinicalcommissioninggroupmidyearpopulationestimates" TargetMode="External" /><Relationship Id="rId2" Type="http://schemas.openxmlformats.org/officeDocument/2006/relationships/hyperlink" Target="http://psnc.org.uk/wp-content/uploads/2013/07/PAGB_and_PSNC_paper_on_minor_ailments.pdf" TargetMode="External" /><Relationship Id="rId3" Type="http://schemas.openxmlformats.org/officeDocument/2006/relationships/hyperlink" Target="http://psnc.org.uk/wp-content/uploads/2013/07/PAGB_and_PSNC_paper_on_minor_ailments.pdf" TargetMode="External" /><Relationship Id="rId4" Type="http://schemas.openxmlformats.org/officeDocument/2006/relationships/hyperlink" Target="https://www.nao.org.uk/wp-content/uploads/2015/11/Stocktake-of-access-to-general-practice-in-England-Summary.pdf" TargetMode="External" /><Relationship Id="rId5" Type="http://schemas.openxmlformats.org/officeDocument/2006/relationships/hyperlink" Target="https://www.ons.gov.uk/peoplepopulationandcommunity/populationandmigration/populationestimates/bulletins/annualmidyearpopulationestimates/mid2015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gov.uk/dataset/accident_and_emergency_attendances_in_england_experimental_statistics" TargetMode="External" /><Relationship Id="rId2" Type="http://schemas.openxmlformats.org/officeDocument/2006/relationships/hyperlink" Target="https://academic.oup.com/fampra/article/20/1/54/498917/Identification-of-patients-attending-Accident-and" TargetMode="External" /><Relationship Id="rId3" Type="http://schemas.openxmlformats.org/officeDocument/2006/relationships/hyperlink" Target="https://www.primarycarefoundation.co.uk/images/PrimaryCareFoundation/Downloading_Reports/Reports_and_Articles/Urgent_Care_Centres/Urgent_Care_Centres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140625" style="2" bestFit="1" customWidth="1"/>
    <col min="2" max="5" width="13.421875" style="27" customWidth="1"/>
    <col min="6" max="16384" width="9.140625" style="1" customWidth="1"/>
  </cols>
  <sheetData>
    <row r="1" spans="1:5" s="2" customFormat="1" ht="52.5">
      <c r="A1" s="14" t="s">
        <v>209</v>
      </c>
      <c r="B1" s="15" t="s">
        <v>210</v>
      </c>
      <c r="C1" s="15" t="s">
        <v>451</v>
      </c>
      <c r="D1" s="15" t="s">
        <v>452</v>
      </c>
      <c r="E1" s="15" t="s">
        <v>453</v>
      </c>
    </row>
    <row r="2" spans="1:5" s="2" customFormat="1" ht="12.75" hidden="1">
      <c r="A2" s="8"/>
      <c r="B2" s="5"/>
      <c r="C2" s="5"/>
      <c r="D2" s="6"/>
      <c r="E2" s="7"/>
    </row>
    <row r="3" spans="1:5" s="2" customFormat="1" ht="57.75" hidden="1">
      <c r="A3" s="8"/>
      <c r="B3" s="5"/>
      <c r="C3" s="9" t="s">
        <v>211</v>
      </c>
      <c r="D3" s="6" t="s">
        <v>213</v>
      </c>
      <c r="E3" s="6" t="s">
        <v>212</v>
      </c>
    </row>
    <row r="4" spans="1:5" ht="12.75">
      <c r="A4" s="20" t="s">
        <v>43</v>
      </c>
      <c r="B4" s="21">
        <v>159311</v>
      </c>
      <c r="C4" s="21">
        <f>B4*6.9</f>
        <v>1099245.9000000001</v>
      </c>
      <c r="D4" s="21">
        <f>C4/100*20</f>
        <v>219849.18000000002</v>
      </c>
      <c r="E4" s="21">
        <f>C4/100*18</f>
        <v>197864.26200000002</v>
      </c>
    </row>
    <row r="5" spans="1:5" s="16" customFormat="1" ht="12.75">
      <c r="A5" s="22" t="s">
        <v>173</v>
      </c>
      <c r="B5" s="23">
        <v>124250</v>
      </c>
      <c r="C5" s="23">
        <f aca="true" t="shared" si="0" ref="C5:C68">B5*6.9</f>
        <v>857325</v>
      </c>
      <c r="D5" s="23">
        <f aca="true" t="shared" si="1" ref="D5:D68">C5/100*20</f>
        <v>171465</v>
      </c>
      <c r="E5" s="23">
        <f aca="true" t="shared" si="2" ref="E5:E68">C5/100*18</f>
        <v>154318.5</v>
      </c>
    </row>
    <row r="6" spans="1:5" ht="12.75">
      <c r="A6" s="20" t="s">
        <v>159</v>
      </c>
      <c r="B6" s="21">
        <v>207002</v>
      </c>
      <c r="C6" s="21">
        <f t="shared" si="0"/>
        <v>1428313.8</v>
      </c>
      <c r="D6" s="21">
        <f t="shared" si="1"/>
        <v>285662.76</v>
      </c>
      <c r="E6" s="21">
        <f t="shared" si="2"/>
        <v>257096.48400000003</v>
      </c>
    </row>
    <row r="7" spans="1:9" s="16" customFormat="1" ht="14.25">
      <c r="A7" s="22" t="s">
        <v>127</v>
      </c>
      <c r="B7" s="23">
        <v>201979</v>
      </c>
      <c r="C7" s="23">
        <f t="shared" si="0"/>
        <v>1393655.1</v>
      </c>
      <c r="D7" s="23">
        <f t="shared" si="1"/>
        <v>278731.02</v>
      </c>
      <c r="E7" s="23">
        <f t="shared" si="2"/>
        <v>250857.91800000003</v>
      </c>
      <c r="H7" s="28"/>
      <c r="I7" s="19" t="s">
        <v>424</v>
      </c>
    </row>
    <row r="8" spans="1:9" ht="14.25">
      <c r="A8" s="20" t="s">
        <v>128</v>
      </c>
      <c r="B8" s="21">
        <v>379691</v>
      </c>
      <c r="C8" s="21">
        <f t="shared" si="0"/>
        <v>2619867.9</v>
      </c>
      <c r="D8" s="21">
        <f t="shared" si="1"/>
        <v>523973.58</v>
      </c>
      <c r="E8" s="21">
        <f t="shared" si="2"/>
        <v>471576.222</v>
      </c>
      <c r="H8" s="2"/>
      <c r="I8" s="13" t="s">
        <v>425</v>
      </c>
    </row>
    <row r="9" spans="1:9" s="16" customFormat="1" ht="14.25">
      <c r="A9" s="22" t="s">
        <v>44</v>
      </c>
      <c r="B9" s="23">
        <v>239319</v>
      </c>
      <c r="C9" s="23">
        <f t="shared" si="0"/>
        <v>1651301.1</v>
      </c>
      <c r="D9" s="23">
        <f t="shared" si="1"/>
        <v>330260.22000000003</v>
      </c>
      <c r="E9" s="23">
        <f t="shared" si="2"/>
        <v>297234.19800000003</v>
      </c>
      <c r="H9" s="28"/>
      <c r="I9" s="18"/>
    </row>
    <row r="10" spans="1:9" ht="14.25">
      <c r="A10" s="20" t="s">
        <v>80</v>
      </c>
      <c r="B10" s="21">
        <v>257778</v>
      </c>
      <c r="C10" s="21">
        <f t="shared" si="0"/>
        <v>1778668.2000000002</v>
      </c>
      <c r="D10" s="21">
        <f t="shared" si="1"/>
        <v>355733.64</v>
      </c>
      <c r="E10" s="21">
        <f t="shared" si="2"/>
        <v>320160.276</v>
      </c>
      <c r="H10" s="2"/>
      <c r="I10" s="12" t="s">
        <v>426</v>
      </c>
    </row>
    <row r="11" spans="1:9" s="16" customFormat="1" ht="14.25">
      <c r="A11" s="22" t="s">
        <v>45</v>
      </c>
      <c r="B11" s="23">
        <v>114533</v>
      </c>
      <c r="C11" s="23">
        <f t="shared" si="0"/>
        <v>790277.7000000001</v>
      </c>
      <c r="D11" s="23">
        <f t="shared" si="1"/>
        <v>158055.54</v>
      </c>
      <c r="E11" s="23">
        <f t="shared" si="2"/>
        <v>142249.986</v>
      </c>
      <c r="H11" s="28"/>
      <c r="I11" s="18" t="s">
        <v>427</v>
      </c>
    </row>
    <row r="12" spans="1:9" ht="14.25">
      <c r="A12" s="20" t="s">
        <v>160</v>
      </c>
      <c r="B12" s="21">
        <v>184874</v>
      </c>
      <c r="C12" s="21">
        <f t="shared" si="0"/>
        <v>1275630.6</v>
      </c>
      <c r="D12" s="21">
        <f t="shared" si="1"/>
        <v>255126.12</v>
      </c>
      <c r="E12" s="21">
        <f t="shared" si="2"/>
        <v>229613.508</v>
      </c>
      <c r="H12" s="2"/>
      <c r="I12" s="13" t="s">
        <v>434</v>
      </c>
    </row>
    <row r="13" spans="1:9" s="16" customFormat="1" ht="14.25">
      <c r="A13" s="22" t="s">
        <v>66</v>
      </c>
      <c r="B13" s="23">
        <v>440274</v>
      </c>
      <c r="C13" s="23">
        <f t="shared" si="0"/>
        <v>3037890.6</v>
      </c>
      <c r="D13" s="23">
        <f t="shared" si="1"/>
        <v>607578.1200000001</v>
      </c>
      <c r="E13" s="23">
        <f t="shared" si="2"/>
        <v>546820.3080000001</v>
      </c>
      <c r="H13" s="28"/>
      <c r="I13" s="18" t="s">
        <v>432</v>
      </c>
    </row>
    <row r="14" spans="1:9" ht="14.25">
      <c r="A14" s="20" t="s">
        <v>129</v>
      </c>
      <c r="B14" s="21">
        <v>242142</v>
      </c>
      <c r="C14" s="21">
        <f t="shared" si="0"/>
        <v>1670779.8</v>
      </c>
      <c r="D14" s="21">
        <f t="shared" si="1"/>
        <v>334155.95999999996</v>
      </c>
      <c r="E14" s="21">
        <f t="shared" si="2"/>
        <v>300740.364</v>
      </c>
      <c r="H14" s="2"/>
      <c r="I14" s="13" t="s">
        <v>435</v>
      </c>
    </row>
    <row r="15" spans="1:9" s="16" customFormat="1" ht="14.25">
      <c r="A15" s="22" t="s">
        <v>113</v>
      </c>
      <c r="B15" s="23">
        <v>740797</v>
      </c>
      <c r="C15" s="23">
        <f t="shared" si="0"/>
        <v>5111499.3</v>
      </c>
      <c r="D15" s="23">
        <f t="shared" si="1"/>
        <v>1022299.8599999999</v>
      </c>
      <c r="E15" s="23">
        <f t="shared" si="2"/>
        <v>920069.874</v>
      </c>
      <c r="H15" s="28"/>
      <c r="I15" s="18"/>
    </row>
    <row r="16" spans="1:9" ht="14.25">
      <c r="A16" s="20" t="s">
        <v>114</v>
      </c>
      <c r="B16" s="21">
        <v>202277</v>
      </c>
      <c r="C16" s="21">
        <f t="shared" si="0"/>
        <v>1395711.3</v>
      </c>
      <c r="D16" s="21">
        <f t="shared" si="1"/>
        <v>279142.26</v>
      </c>
      <c r="E16" s="21">
        <f t="shared" si="2"/>
        <v>251228.034</v>
      </c>
      <c r="H16" s="2"/>
      <c r="I16" s="12" t="s">
        <v>428</v>
      </c>
    </row>
    <row r="17" spans="1:9" s="16" customFormat="1" ht="14.25">
      <c r="A17" s="22" t="s">
        <v>23</v>
      </c>
      <c r="B17" s="23">
        <v>146846</v>
      </c>
      <c r="C17" s="23">
        <f t="shared" si="0"/>
        <v>1013237.4</v>
      </c>
      <c r="D17" s="23">
        <f t="shared" si="1"/>
        <v>202647.47999999998</v>
      </c>
      <c r="E17" s="23">
        <f t="shared" si="2"/>
        <v>182382.732</v>
      </c>
      <c r="H17" s="28"/>
      <c r="I17" s="18" t="s">
        <v>429</v>
      </c>
    </row>
    <row r="18" spans="1:9" ht="14.25">
      <c r="A18" s="20" t="s">
        <v>24</v>
      </c>
      <c r="B18" s="21">
        <v>139578</v>
      </c>
      <c r="C18" s="21">
        <f t="shared" si="0"/>
        <v>963088.2000000001</v>
      </c>
      <c r="D18" s="21">
        <f t="shared" si="1"/>
        <v>192617.64</v>
      </c>
      <c r="E18" s="21">
        <f t="shared" si="2"/>
        <v>173355.87600000002</v>
      </c>
      <c r="H18" s="2"/>
      <c r="I18" s="13" t="s">
        <v>431</v>
      </c>
    </row>
    <row r="19" spans="1:9" s="16" customFormat="1" ht="14.25">
      <c r="A19" s="22" t="s">
        <v>25</v>
      </c>
      <c r="B19" s="23">
        <v>281619</v>
      </c>
      <c r="C19" s="23">
        <f t="shared" si="0"/>
        <v>1943171.1</v>
      </c>
      <c r="D19" s="23">
        <f t="shared" si="1"/>
        <v>388634.22</v>
      </c>
      <c r="E19" s="23">
        <f t="shared" si="2"/>
        <v>349770.798</v>
      </c>
      <c r="H19" s="28"/>
      <c r="I19" s="18"/>
    </row>
    <row r="20" spans="1:9" ht="14.25">
      <c r="A20" s="20" t="s">
        <v>161</v>
      </c>
      <c r="B20" s="21">
        <v>137012</v>
      </c>
      <c r="C20" s="21">
        <f t="shared" si="0"/>
        <v>945382.8</v>
      </c>
      <c r="D20" s="21">
        <f t="shared" si="1"/>
        <v>189076.56000000003</v>
      </c>
      <c r="E20" s="21">
        <f t="shared" si="2"/>
        <v>170168.90400000004</v>
      </c>
      <c r="H20" s="2"/>
      <c r="I20" s="12" t="s">
        <v>433</v>
      </c>
    </row>
    <row r="21" spans="1:9" s="16" customFormat="1" ht="14.25">
      <c r="A21" s="22" t="s">
        <v>46</v>
      </c>
      <c r="B21" s="23">
        <v>83883</v>
      </c>
      <c r="C21" s="23">
        <f t="shared" si="0"/>
        <v>578792.7000000001</v>
      </c>
      <c r="D21" s="23">
        <f t="shared" si="1"/>
        <v>115758.54000000001</v>
      </c>
      <c r="E21" s="23">
        <f t="shared" si="2"/>
        <v>104182.68600000002</v>
      </c>
      <c r="H21" s="28"/>
      <c r="I21" s="18" t="s">
        <v>430</v>
      </c>
    </row>
    <row r="22" spans="1:9" ht="14.25">
      <c r="A22" s="20" t="s">
        <v>47</v>
      </c>
      <c r="B22" s="21">
        <v>337727</v>
      </c>
      <c r="C22" s="21">
        <f t="shared" si="0"/>
        <v>2330316.3000000003</v>
      </c>
      <c r="D22" s="21">
        <f t="shared" si="1"/>
        <v>466063.26000000007</v>
      </c>
      <c r="E22" s="21">
        <f t="shared" si="2"/>
        <v>419456.93400000007</v>
      </c>
      <c r="H22" s="2"/>
      <c r="I22" s="13" t="s">
        <v>431</v>
      </c>
    </row>
    <row r="23" spans="1:9" s="16" customFormat="1" ht="14.25">
      <c r="A23" s="22" t="s">
        <v>130</v>
      </c>
      <c r="B23" s="23">
        <v>324012</v>
      </c>
      <c r="C23" s="23">
        <f t="shared" si="0"/>
        <v>2235682.8000000003</v>
      </c>
      <c r="D23" s="23">
        <f t="shared" si="1"/>
        <v>447136.56000000006</v>
      </c>
      <c r="E23" s="23">
        <f t="shared" si="2"/>
        <v>402422.90400000004</v>
      </c>
      <c r="I23" s="18"/>
    </row>
    <row r="24" spans="1:9" ht="12.75">
      <c r="A24" s="20" t="s">
        <v>174</v>
      </c>
      <c r="B24" s="21">
        <v>285276</v>
      </c>
      <c r="C24" s="21">
        <f t="shared" si="0"/>
        <v>1968404.4000000001</v>
      </c>
      <c r="D24" s="21">
        <f t="shared" si="1"/>
        <v>393680.88</v>
      </c>
      <c r="E24" s="21">
        <f t="shared" si="2"/>
        <v>354312.792</v>
      </c>
      <c r="I24" s="11"/>
    </row>
    <row r="25" spans="1:5" s="16" customFormat="1" ht="12.75">
      <c r="A25" s="22" t="s">
        <v>193</v>
      </c>
      <c r="B25" s="23">
        <v>449328</v>
      </c>
      <c r="C25" s="23">
        <f t="shared" si="0"/>
        <v>3100363.2</v>
      </c>
      <c r="D25" s="23">
        <f t="shared" si="1"/>
        <v>620072.64</v>
      </c>
      <c r="E25" s="23">
        <f t="shared" si="2"/>
        <v>558065.376</v>
      </c>
    </row>
    <row r="26" spans="1:5" ht="12.75">
      <c r="A26" s="20" t="s">
        <v>131</v>
      </c>
      <c r="B26" s="21">
        <v>324857</v>
      </c>
      <c r="C26" s="21">
        <f t="shared" si="0"/>
        <v>2241513.3000000003</v>
      </c>
      <c r="D26" s="21">
        <f t="shared" si="1"/>
        <v>448302.66000000003</v>
      </c>
      <c r="E26" s="21">
        <f t="shared" si="2"/>
        <v>403472.39400000003</v>
      </c>
    </row>
    <row r="27" spans="1:5" s="16" customFormat="1" ht="12.75">
      <c r="A27" s="22" t="s">
        <v>26</v>
      </c>
      <c r="B27" s="23">
        <v>187884</v>
      </c>
      <c r="C27" s="23">
        <f t="shared" si="0"/>
        <v>1296399.6</v>
      </c>
      <c r="D27" s="23">
        <f t="shared" si="1"/>
        <v>259279.92</v>
      </c>
      <c r="E27" s="23">
        <f t="shared" si="2"/>
        <v>233351.928</v>
      </c>
    </row>
    <row r="28" spans="1:5" ht="12.75">
      <c r="A28" s="20" t="s">
        <v>48</v>
      </c>
      <c r="B28" s="21">
        <v>208402</v>
      </c>
      <c r="C28" s="21">
        <f t="shared" si="0"/>
        <v>1437973.8</v>
      </c>
      <c r="D28" s="21">
        <f t="shared" si="1"/>
        <v>287594.76</v>
      </c>
      <c r="E28" s="21">
        <f t="shared" si="2"/>
        <v>258835.284</v>
      </c>
    </row>
    <row r="29" spans="1:9" s="16" customFormat="1" ht="14.25">
      <c r="A29" s="22" t="s">
        <v>81</v>
      </c>
      <c r="B29" s="23">
        <v>876367</v>
      </c>
      <c r="C29" s="23">
        <f t="shared" si="0"/>
        <v>6046932.300000001</v>
      </c>
      <c r="D29" s="23">
        <f t="shared" si="1"/>
        <v>1209386.46</v>
      </c>
      <c r="E29" s="23">
        <f t="shared" si="2"/>
        <v>1088447.814</v>
      </c>
      <c r="I29" s="18"/>
    </row>
    <row r="30" spans="1:9" ht="14.25">
      <c r="A30" s="20" t="s">
        <v>132</v>
      </c>
      <c r="B30" s="21">
        <v>241059</v>
      </c>
      <c r="C30" s="21">
        <f t="shared" si="0"/>
        <v>1663307.1</v>
      </c>
      <c r="D30" s="21">
        <f t="shared" si="1"/>
        <v>332661.42</v>
      </c>
      <c r="E30" s="21">
        <f t="shared" si="2"/>
        <v>299395.278</v>
      </c>
      <c r="I30" s="3"/>
    </row>
    <row r="31" spans="1:9" s="16" customFormat="1" ht="14.25">
      <c r="A31" s="22" t="s">
        <v>95</v>
      </c>
      <c r="B31" s="23">
        <v>134857</v>
      </c>
      <c r="C31" s="23">
        <f t="shared" si="0"/>
        <v>930513.3</v>
      </c>
      <c r="D31" s="23">
        <f t="shared" si="1"/>
        <v>186102.66</v>
      </c>
      <c r="E31" s="23">
        <f t="shared" si="2"/>
        <v>167492.394</v>
      </c>
      <c r="I31" s="17"/>
    </row>
    <row r="32" spans="1:9" ht="14.25">
      <c r="A32" s="20" t="s">
        <v>175</v>
      </c>
      <c r="B32" s="21">
        <v>207653</v>
      </c>
      <c r="C32" s="21">
        <f t="shared" si="0"/>
        <v>1432805.7000000002</v>
      </c>
      <c r="D32" s="21">
        <f t="shared" si="1"/>
        <v>286561.1400000001</v>
      </c>
      <c r="E32" s="21">
        <f t="shared" si="2"/>
        <v>257905.02600000004</v>
      </c>
      <c r="I32" s="4"/>
    </row>
    <row r="33" spans="1:5" s="16" customFormat="1" ht="12.75">
      <c r="A33" s="22" t="s">
        <v>82</v>
      </c>
      <c r="B33" s="23">
        <v>174317</v>
      </c>
      <c r="C33" s="23">
        <f t="shared" si="0"/>
        <v>1202787.3</v>
      </c>
      <c r="D33" s="23">
        <f t="shared" si="1"/>
        <v>240557.46</v>
      </c>
      <c r="E33" s="23">
        <f t="shared" si="2"/>
        <v>216501.71399999998</v>
      </c>
    </row>
    <row r="34" spans="1:5" ht="12.75">
      <c r="A34" s="20" t="s">
        <v>133</v>
      </c>
      <c r="B34" s="21">
        <v>174141</v>
      </c>
      <c r="C34" s="21">
        <f t="shared" si="0"/>
        <v>1201572.9000000001</v>
      </c>
      <c r="D34" s="21">
        <f t="shared" si="1"/>
        <v>240314.58000000002</v>
      </c>
      <c r="E34" s="21">
        <f t="shared" si="2"/>
        <v>216283.12200000003</v>
      </c>
    </row>
    <row r="35" spans="1:5" s="16" customFormat="1" ht="12.75">
      <c r="A35" s="22" t="s">
        <v>27</v>
      </c>
      <c r="B35" s="23">
        <v>188866</v>
      </c>
      <c r="C35" s="23">
        <f t="shared" si="0"/>
        <v>1303175.4000000001</v>
      </c>
      <c r="D35" s="23">
        <f t="shared" si="1"/>
        <v>260635.08000000002</v>
      </c>
      <c r="E35" s="23">
        <f t="shared" si="2"/>
        <v>234571.57200000001</v>
      </c>
    </row>
    <row r="36" spans="1:5" ht="12.75">
      <c r="A36" s="20" t="s">
        <v>162</v>
      </c>
      <c r="B36" s="21">
        <v>324044</v>
      </c>
      <c r="C36" s="21">
        <f t="shared" si="0"/>
        <v>2235903.6</v>
      </c>
      <c r="D36" s="21">
        <f t="shared" si="1"/>
        <v>447180.72</v>
      </c>
      <c r="E36" s="21">
        <f t="shared" si="2"/>
        <v>402462.648</v>
      </c>
    </row>
    <row r="37" spans="1:5" s="16" customFormat="1" ht="12.75">
      <c r="A37" s="22" t="s">
        <v>28</v>
      </c>
      <c r="B37" s="23">
        <v>172533</v>
      </c>
      <c r="C37" s="23">
        <f t="shared" si="0"/>
        <v>1190477.7</v>
      </c>
      <c r="D37" s="23">
        <f t="shared" si="1"/>
        <v>238095.54</v>
      </c>
      <c r="E37" s="23">
        <f t="shared" si="2"/>
        <v>214285.986</v>
      </c>
    </row>
    <row r="38" spans="1:5" ht="12.75">
      <c r="A38" s="20" t="s">
        <v>134</v>
      </c>
      <c r="B38" s="21">
        <v>277769</v>
      </c>
      <c r="C38" s="21">
        <f t="shared" si="0"/>
        <v>1916606.1</v>
      </c>
      <c r="D38" s="21">
        <f t="shared" si="1"/>
        <v>383321.22000000003</v>
      </c>
      <c r="E38" s="21">
        <f t="shared" si="2"/>
        <v>344989.098</v>
      </c>
    </row>
    <row r="39" spans="1:5" s="16" customFormat="1" ht="12.75">
      <c r="A39" s="22" t="s">
        <v>191</v>
      </c>
      <c r="B39" s="23">
        <v>495046</v>
      </c>
      <c r="C39" s="23">
        <f t="shared" si="0"/>
        <v>3415817.4000000004</v>
      </c>
      <c r="D39" s="23">
        <f t="shared" si="1"/>
        <v>683163.4800000001</v>
      </c>
      <c r="E39" s="23">
        <f t="shared" si="2"/>
        <v>614847.1320000001</v>
      </c>
    </row>
    <row r="40" spans="1:5" ht="12.75">
      <c r="A40" s="20" t="s">
        <v>67</v>
      </c>
      <c r="B40" s="21">
        <v>66854</v>
      </c>
      <c r="C40" s="21">
        <f t="shared" si="0"/>
        <v>461292.60000000003</v>
      </c>
      <c r="D40" s="21">
        <f t="shared" si="1"/>
        <v>92258.52</v>
      </c>
      <c r="E40" s="21">
        <f t="shared" si="2"/>
        <v>83032.668</v>
      </c>
    </row>
    <row r="41" spans="1:5" s="16" customFormat="1" ht="12.75">
      <c r="A41" s="22" t="s">
        <v>115</v>
      </c>
      <c r="B41" s="23">
        <v>448828</v>
      </c>
      <c r="C41" s="23">
        <f t="shared" si="0"/>
        <v>3096913.2</v>
      </c>
      <c r="D41" s="23">
        <f t="shared" si="1"/>
        <v>619382.64</v>
      </c>
      <c r="E41" s="23">
        <f t="shared" si="2"/>
        <v>557444.376</v>
      </c>
    </row>
    <row r="42" spans="1:5" ht="12.75">
      <c r="A42" s="20" t="s">
        <v>176</v>
      </c>
      <c r="B42" s="21">
        <v>110864</v>
      </c>
      <c r="C42" s="21">
        <f t="shared" si="0"/>
        <v>764961.6000000001</v>
      </c>
      <c r="D42" s="21">
        <f t="shared" si="1"/>
        <v>152992.32</v>
      </c>
      <c r="E42" s="21">
        <f t="shared" si="2"/>
        <v>137693.08800000002</v>
      </c>
    </row>
    <row r="43" spans="1:5" s="16" customFormat="1" ht="12.75">
      <c r="A43" s="22" t="s">
        <v>135</v>
      </c>
      <c r="B43" s="23">
        <v>379031</v>
      </c>
      <c r="C43" s="23">
        <f t="shared" si="0"/>
        <v>2615313.9</v>
      </c>
      <c r="D43" s="23">
        <f t="shared" si="1"/>
        <v>523062.77999999997</v>
      </c>
      <c r="E43" s="23">
        <f t="shared" si="2"/>
        <v>470756.502</v>
      </c>
    </row>
    <row r="44" spans="1:5" ht="12.75">
      <c r="A44" s="20" t="s">
        <v>12</v>
      </c>
      <c r="B44" s="21">
        <v>504052</v>
      </c>
      <c r="C44" s="21">
        <f t="shared" si="0"/>
        <v>3477958.8000000003</v>
      </c>
      <c r="D44" s="21">
        <f t="shared" si="1"/>
        <v>695591.76</v>
      </c>
      <c r="E44" s="21">
        <f t="shared" si="2"/>
        <v>626032.584</v>
      </c>
    </row>
    <row r="45" spans="1:5" s="16" customFormat="1" ht="12.75">
      <c r="A45" s="22" t="s">
        <v>13</v>
      </c>
      <c r="B45" s="23">
        <v>105389</v>
      </c>
      <c r="C45" s="23">
        <f t="shared" si="0"/>
        <v>727184.1000000001</v>
      </c>
      <c r="D45" s="23">
        <f t="shared" si="1"/>
        <v>145436.82000000004</v>
      </c>
      <c r="E45" s="23">
        <f t="shared" si="2"/>
        <v>130893.13800000002</v>
      </c>
    </row>
    <row r="46" spans="1:5" ht="12.75">
      <c r="A46" s="20" t="s">
        <v>177</v>
      </c>
      <c r="B46" s="21">
        <v>258208</v>
      </c>
      <c r="C46" s="21">
        <f t="shared" si="0"/>
        <v>1781635.2000000002</v>
      </c>
      <c r="D46" s="21">
        <f t="shared" si="1"/>
        <v>356327.04000000004</v>
      </c>
      <c r="E46" s="21">
        <f t="shared" si="2"/>
        <v>320694.33600000007</v>
      </c>
    </row>
    <row r="47" spans="1:5" s="16" customFormat="1" ht="12.75">
      <c r="A47" s="22" t="s">
        <v>49</v>
      </c>
      <c r="B47" s="23">
        <v>304813</v>
      </c>
      <c r="C47" s="23">
        <f t="shared" si="0"/>
        <v>2103209.7</v>
      </c>
      <c r="D47" s="23">
        <f t="shared" si="1"/>
        <v>420641.94000000006</v>
      </c>
      <c r="E47" s="23">
        <f t="shared" si="2"/>
        <v>378577.74600000004</v>
      </c>
    </row>
    <row r="48" spans="1:5" ht="12.75">
      <c r="A48" s="20" t="s">
        <v>200</v>
      </c>
      <c r="B48" s="21">
        <v>765678</v>
      </c>
      <c r="C48" s="21">
        <f t="shared" si="0"/>
        <v>5283178.2</v>
      </c>
      <c r="D48" s="21">
        <f t="shared" si="1"/>
        <v>1056635.64</v>
      </c>
      <c r="E48" s="21">
        <f t="shared" si="2"/>
        <v>950972.076</v>
      </c>
    </row>
    <row r="49" spans="1:5" s="16" customFormat="1" ht="12.75">
      <c r="A49" s="22" t="s">
        <v>116</v>
      </c>
      <c r="B49" s="23">
        <v>316464</v>
      </c>
      <c r="C49" s="23">
        <f t="shared" si="0"/>
        <v>2183601.6</v>
      </c>
      <c r="D49" s="23">
        <f t="shared" si="1"/>
        <v>436720.32</v>
      </c>
      <c r="E49" s="23">
        <f t="shared" si="2"/>
        <v>393048.288</v>
      </c>
    </row>
    <row r="50" spans="1:5" ht="12.75">
      <c r="A50" s="20" t="s">
        <v>14</v>
      </c>
      <c r="B50" s="21">
        <v>273951</v>
      </c>
      <c r="C50" s="21">
        <f t="shared" si="0"/>
        <v>1890261.9000000001</v>
      </c>
      <c r="D50" s="21">
        <f t="shared" si="1"/>
        <v>378052.38000000006</v>
      </c>
      <c r="E50" s="21">
        <f t="shared" si="2"/>
        <v>340247.14200000005</v>
      </c>
    </row>
    <row r="51" spans="1:5" s="16" customFormat="1" ht="12.75">
      <c r="A51" s="22" t="s">
        <v>136</v>
      </c>
      <c r="B51" s="23">
        <v>343059</v>
      </c>
      <c r="C51" s="23">
        <f t="shared" si="0"/>
        <v>2367107.1</v>
      </c>
      <c r="D51" s="23">
        <f t="shared" si="1"/>
        <v>473421.42</v>
      </c>
      <c r="E51" s="23">
        <f t="shared" si="2"/>
        <v>426079.278</v>
      </c>
    </row>
    <row r="52" spans="1:5" ht="12.75">
      <c r="A52" s="20" t="s">
        <v>68</v>
      </c>
      <c r="B52" s="21">
        <v>559105</v>
      </c>
      <c r="C52" s="21">
        <f t="shared" si="0"/>
        <v>3857824.5</v>
      </c>
      <c r="D52" s="21">
        <f t="shared" si="1"/>
        <v>771564.9</v>
      </c>
      <c r="E52" s="21">
        <f t="shared" si="2"/>
        <v>694408.41</v>
      </c>
    </row>
    <row r="53" spans="1:5" s="16" customFormat="1" ht="12.75">
      <c r="A53" s="22" t="s">
        <v>29</v>
      </c>
      <c r="B53" s="23">
        <v>374223</v>
      </c>
      <c r="C53" s="23">
        <f t="shared" si="0"/>
        <v>2582138.7</v>
      </c>
      <c r="D53" s="23">
        <f t="shared" si="1"/>
        <v>516427.74000000005</v>
      </c>
      <c r="E53" s="23">
        <f t="shared" si="2"/>
        <v>464784.966</v>
      </c>
    </row>
    <row r="54" spans="1:5" ht="12.75">
      <c r="A54" s="20" t="s">
        <v>69</v>
      </c>
      <c r="B54" s="21">
        <v>325899</v>
      </c>
      <c r="C54" s="21">
        <f t="shared" si="0"/>
        <v>2248703.1</v>
      </c>
      <c r="D54" s="21">
        <f t="shared" si="1"/>
        <v>449740.62000000005</v>
      </c>
      <c r="E54" s="21">
        <f t="shared" si="2"/>
        <v>404766.5580000001</v>
      </c>
    </row>
    <row r="55" spans="1:5" s="16" customFormat="1" ht="12.75">
      <c r="A55" s="22" t="s">
        <v>50</v>
      </c>
      <c r="B55" s="23">
        <v>315064</v>
      </c>
      <c r="C55" s="23">
        <f t="shared" si="0"/>
        <v>2173941.6</v>
      </c>
      <c r="D55" s="23">
        <f t="shared" si="1"/>
        <v>434788.32</v>
      </c>
      <c r="E55" s="23">
        <f t="shared" si="2"/>
        <v>391309.488</v>
      </c>
    </row>
    <row r="56" spans="1:5" ht="12.75">
      <c r="A56" s="20" t="s">
        <v>96</v>
      </c>
      <c r="B56" s="21">
        <v>125737</v>
      </c>
      <c r="C56" s="21">
        <f t="shared" si="0"/>
        <v>867585.3</v>
      </c>
      <c r="D56" s="21">
        <f t="shared" si="1"/>
        <v>173517.06000000003</v>
      </c>
      <c r="E56" s="21">
        <f t="shared" si="2"/>
        <v>156165.35400000002</v>
      </c>
    </row>
    <row r="57" spans="1:5" s="16" customFormat="1" ht="12.75">
      <c r="A57" s="22" t="s">
        <v>178</v>
      </c>
      <c r="B57" s="23">
        <v>182019</v>
      </c>
      <c r="C57" s="23">
        <f t="shared" si="0"/>
        <v>1255931.1</v>
      </c>
      <c r="D57" s="23">
        <f t="shared" si="1"/>
        <v>251186.22000000003</v>
      </c>
      <c r="E57" s="23">
        <f t="shared" si="2"/>
        <v>226067.59800000003</v>
      </c>
    </row>
    <row r="58" spans="1:5" ht="12.75">
      <c r="A58" s="20" t="s">
        <v>179</v>
      </c>
      <c r="B58" s="21">
        <v>188088</v>
      </c>
      <c r="C58" s="21">
        <f t="shared" si="0"/>
        <v>1297807.2</v>
      </c>
      <c r="D58" s="21">
        <f t="shared" si="1"/>
        <v>259561.44</v>
      </c>
      <c r="E58" s="21">
        <f t="shared" si="2"/>
        <v>233605.296</v>
      </c>
    </row>
    <row r="59" spans="1:5" s="16" customFormat="1" ht="12.75">
      <c r="A59" s="22" t="s">
        <v>0</v>
      </c>
      <c r="B59" s="23">
        <v>196525</v>
      </c>
      <c r="C59" s="23">
        <f t="shared" si="0"/>
        <v>1356022.5</v>
      </c>
      <c r="D59" s="23">
        <f t="shared" si="1"/>
        <v>271204.5</v>
      </c>
      <c r="E59" s="23">
        <f t="shared" si="2"/>
        <v>244084.05000000002</v>
      </c>
    </row>
    <row r="60" spans="1:5" ht="12.75">
      <c r="A60" s="20" t="s">
        <v>137</v>
      </c>
      <c r="B60" s="21">
        <v>328433</v>
      </c>
      <c r="C60" s="21">
        <f t="shared" si="0"/>
        <v>2266187.7</v>
      </c>
      <c r="D60" s="21">
        <f t="shared" si="1"/>
        <v>453237.54000000004</v>
      </c>
      <c r="E60" s="21">
        <f t="shared" si="2"/>
        <v>407913.786</v>
      </c>
    </row>
    <row r="61" spans="1:5" s="16" customFormat="1" ht="12.75">
      <c r="A61" s="22" t="s">
        <v>97</v>
      </c>
      <c r="B61" s="23">
        <v>96317</v>
      </c>
      <c r="C61" s="23">
        <f t="shared" si="0"/>
        <v>664587.3</v>
      </c>
      <c r="D61" s="23">
        <f t="shared" si="1"/>
        <v>132917.46000000002</v>
      </c>
      <c r="E61" s="23">
        <f t="shared" si="2"/>
        <v>119625.714</v>
      </c>
    </row>
    <row r="62" spans="1:5" ht="12.75">
      <c r="A62" s="20" t="s">
        <v>201</v>
      </c>
      <c r="B62" s="21">
        <v>199471</v>
      </c>
      <c r="C62" s="21">
        <f t="shared" si="0"/>
        <v>1376349.9000000001</v>
      </c>
      <c r="D62" s="21">
        <f t="shared" si="1"/>
        <v>275269.98000000004</v>
      </c>
      <c r="E62" s="21">
        <f t="shared" si="2"/>
        <v>247742.98200000002</v>
      </c>
    </row>
    <row r="63" spans="1:5" s="16" customFormat="1" ht="12.75">
      <c r="A63" s="22" t="s">
        <v>30</v>
      </c>
      <c r="B63" s="23">
        <v>167894</v>
      </c>
      <c r="C63" s="23">
        <f t="shared" si="0"/>
        <v>1158468.6</v>
      </c>
      <c r="D63" s="23">
        <f t="shared" si="1"/>
        <v>231693.72000000003</v>
      </c>
      <c r="E63" s="23">
        <f t="shared" si="2"/>
        <v>208524.34800000003</v>
      </c>
    </row>
    <row r="64" spans="1:5" ht="12.75">
      <c r="A64" s="20" t="s">
        <v>163</v>
      </c>
      <c r="B64" s="21">
        <v>617162</v>
      </c>
      <c r="C64" s="21">
        <f t="shared" si="0"/>
        <v>4258417.8</v>
      </c>
      <c r="D64" s="21">
        <f t="shared" si="1"/>
        <v>851683.56</v>
      </c>
      <c r="E64" s="21">
        <f t="shared" si="2"/>
        <v>766515.204</v>
      </c>
    </row>
    <row r="65" spans="1:5" s="16" customFormat="1" ht="12.75">
      <c r="A65" s="22" t="s">
        <v>83</v>
      </c>
      <c r="B65" s="23">
        <v>214849</v>
      </c>
      <c r="C65" s="23">
        <f t="shared" si="0"/>
        <v>1482458.1</v>
      </c>
      <c r="D65" s="23">
        <f t="shared" si="1"/>
        <v>296491.62</v>
      </c>
      <c r="E65" s="23">
        <f t="shared" si="2"/>
        <v>266842.458</v>
      </c>
    </row>
    <row r="66" spans="1:5" ht="12.75">
      <c r="A66" s="20" t="s">
        <v>51</v>
      </c>
      <c r="B66" s="21">
        <v>243814</v>
      </c>
      <c r="C66" s="21">
        <f t="shared" si="0"/>
        <v>1682316.6</v>
      </c>
      <c r="D66" s="21">
        <f t="shared" si="1"/>
        <v>336463.32</v>
      </c>
      <c r="E66" s="21">
        <f t="shared" si="2"/>
        <v>302816.988</v>
      </c>
    </row>
    <row r="67" spans="1:5" s="16" customFormat="1" ht="12.75">
      <c r="A67" s="22" t="s">
        <v>31</v>
      </c>
      <c r="B67" s="23">
        <v>202843</v>
      </c>
      <c r="C67" s="23">
        <f t="shared" si="0"/>
        <v>1399616.7000000002</v>
      </c>
      <c r="D67" s="23">
        <f t="shared" si="1"/>
        <v>279923.34</v>
      </c>
      <c r="E67" s="23">
        <f t="shared" si="2"/>
        <v>251931.00600000002</v>
      </c>
    </row>
    <row r="68" spans="1:5" ht="12.75">
      <c r="A68" s="20" t="s">
        <v>138</v>
      </c>
      <c r="B68" s="21">
        <v>274803</v>
      </c>
      <c r="C68" s="21">
        <f t="shared" si="0"/>
        <v>1896140.7000000002</v>
      </c>
      <c r="D68" s="21">
        <f t="shared" si="1"/>
        <v>379228.1400000001</v>
      </c>
      <c r="E68" s="21">
        <f t="shared" si="2"/>
        <v>341305.32600000006</v>
      </c>
    </row>
    <row r="69" spans="1:5" s="16" customFormat="1" ht="12.75">
      <c r="A69" s="22" t="s">
        <v>192</v>
      </c>
      <c r="B69" s="23">
        <v>206104</v>
      </c>
      <c r="C69" s="23">
        <f aca="true" t="shared" si="3" ref="C69:C132">B69*6.9</f>
        <v>1422117.6</v>
      </c>
      <c r="D69" s="23">
        <f aca="true" t="shared" si="4" ref="D69:D132">C69/100*20</f>
        <v>284423.52</v>
      </c>
      <c r="E69" s="23">
        <f aca="true" t="shared" si="5" ref="E69:E132">C69/100*18</f>
        <v>255981.16800000003</v>
      </c>
    </row>
    <row r="70" spans="1:5" ht="12.75">
      <c r="A70" s="20" t="s">
        <v>1</v>
      </c>
      <c r="B70" s="21">
        <v>126528</v>
      </c>
      <c r="C70" s="21">
        <f t="shared" si="3"/>
        <v>873043.2000000001</v>
      </c>
      <c r="D70" s="21">
        <f t="shared" si="4"/>
        <v>174608.64</v>
      </c>
      <c r="E70" s="21">
        <f t="shared" si="5"/>
        <v>157147.776</v>
      </c>
    </row>
    <row r="71" spans="1:5" s="16" customFormat="1" ht="12.75">
      <c r="A71" s="22" t="s">
        <v>52</v>
      </c>
      <c r="B71" s="23">
        <v>151825</v>
      </c>
      <c r="C71" s="23">
        <f t="shared" si="3"/>
        <v>1047592.5</v>
      </c>
      <c r="D71" s="23">
        <f t="shared" si="4"/>
        <v>209518.5</v>
      </c>
      <c r="E71" s="23">
        <f t="shared" si="5"/>
        <v>188566.65</v>
      </c>
    </row>
    <row r="72" spans="1:5" ht="12.75">
      <c r="A72" s="20" t="s">
        <v>139</v>
      </c>
      <c r="B72" s="21">
        <v>179410</v>
      </c>
      <c r="C72" s="21">
        <f t="shared" si="3"/>
        <v>1237929</v>
      </c>
      <c r="D72" s="21">
        <f t="shared" si="4"/>
        <v>247585.80000000002</v>
      </c>
      <c r="E72" s="21">
        <f t="shared" si="5"/>
        <v>222827.22000000003</v>
      </c>
    </row>
    <row r="73" spans="1:5" s="16" customFormat="1" ht="12.75">
      <c r="A73" s="22" t="s">
        <v>98</v>
      </c>
      <c r="B73" s="23">
        <v>110471</v>
      </c>
      <c r="C73" s="23">
        <f t="shared" si="3"/>
        <v>762249.9</v>
      </c>
      <c r="D73" s="23">
        <f t="shared" si="4"/>
        <v>152449.97999999998</v>
      </c>
      <c r="E73" s="23">
        <f t="shared" si="5"/>
        <v>137204.982</v>
      </c>
    </row>
    <row r="74" spans="1:5" ht="12.75">
      <c r="A74" s="20" t="s">
        <v>140</v>
      </c>
      <c r="B74" s="21">
        <v>272864</v>
      </c>
      <c r="C74" s="21">
        <f t="shared" si="3"/>
        <v>1882761.6</v>
      </c>
      <c r="D74" s="21">
        <f t="shared" si="4"/>
        <v>376552.32000000007</v>
      </c>
      <c r="E74" s="21">
        <f t="shared" si="5"/>
        <v>338897.08800000005</v>
      </c>
    </row>
    <row r="75" spans="1:5" s="16" customFormat="1" ht="12.75">
      <c r="A75" s="22" t="s">
        <v>53</v>
      </c>
      <c r="B75" s="23">
        <v>157016</v>
      </c>
      <c r="C75" s="23">
        <f t="shared" si="3"/>
        <v>1083410.4000000001</v>
      </c>
      <c r="D75" s="23">
        <f t="shared" si="4"/>
        <v>216682.08000000002</v>
      </c>
      <c r="E75" s="23">
        <f t="shared" si="5"/>
        <v>195013.87200000003</v>
      </c>
    </row>
    <row r="76" spans="1:5" ht="12.75">
      <c r="A76" s="20" t="s">
        <v>141</v>
      </c>
      <c r="B76" s="21">
        <v>247130</v>
      </c>
      <c r="C76" s="21">
        <f t="shared" si="3"/>
        <v>1705197</v>
      </c>
      <c r="D76" s="21">
        <f t="shared" si="4"/>
        <v>341039.4</v>
      </c>
      <c r="E76" s="21">
        <f t="shared" si="5"/>
        <v>306935.46</v>
      </c>
    </row>
    <row r="77" spans="1:5" s="16" customFormat="1" ht="12.75">
      <c r="A77" s="22" t="s">
        <v>15</v>
      </c>
      <c r="B77" s="23">
        <v>287296</v>
      </c>
      <c r="C77" s="23">
        <f t="shared" si="3"/>
        <v>1982342.4000000001</v>
      </c>
      <c r="D77" s="23">
        <f t="shared" si="4"/>
        <v>396468.48000000004</v>
      </c>
      <c r="E77" s="23">
        <f t="shared" si="5"/>
        <v>356821.63200000004</v>
      </c>
    </row>
    <row r="78" spans="1:5" ht="12.75">
      <c r="A78" s="20" t="s">
        <v>180</v>
      </c>
      <c r="B78" s="21">
        <v>184405</v>
      </c>
      <c r="C78" s="21">
        <f t="shared" si="3"/>
        <v>1272394.5</v>
      </c>
      <c r="D78" s="21">
        <f t="shared" si="4"/>
        <v>254478.9</v>
      </c>
      <c r="E78" s="21">
        <f t="shared" si="5"/>
        <v>229031.01</v>
      </c>
    </row>
    <row r="79" spans="1:5" s="16" customFormat="1" ht="12.75">
      <c r="A79" s="22" t="s">
        <v>142</v>
      </c>
      <c r="B79" s="23">
        <v>249085</v>
      </c>
      <c r="C79" s="23">
        <f t="shared" si="3"/>
        <v>1718686.5</v>
      </c>
      <c r="D79" s="23">
        <f t="shared" si="4"/>
        <v>343737.30000000005</v>
      </c>
      <c r="E79" s="23">
        <f t="shared" si="5"/>
        <v>309363.57</v>
      </c>
    </row>
    <row r="80" spans="1:5" ht="12.75">
      <c r="A80" s="20" t="s">
        <v>117</v>
      </c>
      <c r="B80" s="21">
        <v>188099</v>
      </c>
      <c r="C80" s="21">
        <f t="shared" si="3"/>
        <v>1297883.1</v>
      </c>
      <c r="D80" s="21">
        <f t="shared" si="4"/>
        <v>259576.62</v>
      </c>
      <c r="E80" s="21">
        <f t="shared" si="5"/>
        <v>233618.958</v>
      </c>
    </row>
    <row r="81" spans="1:5" s="16" customFormat="1" ht="12.75">
      <c r="A81" s="22" t="s">
        <v>70</v>
      </c>
      <c r="B81" s="23">
        <v>588222</v>
      </c>
      <c r="C81" s="23">
        <f t="shared" si="3"/>
        <v>4058731.8000000003</v>
      </c>
      <c r="D81" s="23">
        <f t="shared" si="4"/>
        <v>811746.36</v>
      </c>
      <c r="E81" s="23">
        <f t="shared" si="5"/>
        <v>730571.7239999999</v>
      </c>
    </row>
    <row r="82" spans="1:5" ht="12.75">
      <c r="A82" s="20" t="s">
        <v>32</v>
      </c>
      <c r="B82" s="21">
        <v>214195</v>
      </c>
      <c r="C82" s="21">
        <f t="shared" si="3"/>
        <v>1477945.5</v>
      </c>
      <c r="D82" s="21">
        <f t="shared" si="4"/>
        <v>295589.1</v>
      </c>
      <c r="E82" s="21">
        <f t="shared" si="5"/>
        <v>266030.19</v>
      </c>
    </row>
    <row r="83" spans="1:5" s="16" customFormat="1" ht="12.75">
      <c r="A83" s="22" t="s">
        <v>181</v>
      </c>
      <c r="B83" s="23">
        <v>171571</v>
      </c>
      <c r="C83" s="23">
        <f t="shared" si="3"/>
        <v>1183839.9000000001</v>
      </c>
      <c r="D83" s="23">
        <f t="shared" si="4"/>
        <v>236767.98000000004</v>
      </c>
      <c r="E83" s="23">
        <f t="shared" si="5"/>
        <v>213091.18200000003</v>
      </c>
    </row>
    <row r="84" spans="1:5" ht="12.75">
      <c r="A84" s="20" t="s">
        <v>143</v>
      </c>
      <c r="B84" s="21">
        <v>297735</v>
      </c>
      <c r="C84" s="21">
        <f t="shared" si="3"/>
        <v>2054371.5</v>
      </c>
      <c r="D84" s="21">
        <f t="shared" si="4"/>
        <v>410874.3</v>
      </c>
      <c r="E84" s="21">
        <f t="shared" si="5"/>
        <v>369786.87</v>
      </c>
    </row>
    <row r="85" spans="1:5" s="16" customFormat="1" ht="12.75">
      <c r="A85" s="22" t="s">
        <v>182</v>
      </c>
      <c r="B85" s="23">
        <v>230346</v>
      </c>
      <c r="C85" s="23">
        <f t="shared" si="3"/>
        <v>1589387.4000000001</v>
      </c>
      <c r="D85" s="23">
        <f t="shared" si="4"/>
        <v>317877.48000000004</v>
      </c>
      <c r="E85" s="23">
        <f t="shared" si="5"/>
        <v>286089.732</v>
      </c>
    </row>
    <row r="86" spans="1:5" ht="12.75">
      <c r="A86" s="20" t="s">
        <v>144</v>
      </c>
      <c r="B86" s="21">
        <v>268770</v>
      </c>
      <c r="C86" s="21">
        <f t="shared" si="3"/>
        <v>1854513</v>
      </c>
      <c r="D86" s="21">
        <f t="shared" si="4"/>
        <v>370902.60000000003</v>
      </c>
      <c r="E86" s="21">
        <f t="shared" si="5"/>
        <v>333812.34</v>
      </c>
    </row>
    <row r="87" spans="1:5" s="16" customFormat="1" ht="12.75">
      <c r="A87" s="22" t="s">
        <v>54</v>
      </c>
      <c r="B87" s="23">
        <v>258995</v>
      </c>
      <c r="C87" s="23">
        <f t="shared" si="3"/>
        <v>1787065.5</v>
      </c>
      <c r="D87" s="23">
        <f t="shared" si="4"/>
        <v>357413.1</v>
      </c>
      <c r="E87" s="23">
        <f t="shared" si="5"/>
        <v>321671.79</v>
      </c>
    </row>
    <row r="88" spans="1:5" ht="12.75">
      <c r="A88" s="20" t="s">
        <v>84</v>
      </c>
      <c r="B88" s="21">
        <v>399455</v>
      </c>
      <c r="C88" s="21">
        <f t="shared" si="3"/>
        <v>2756239.5</v>
      </c>
      <c r="D88" s="21">
        <f t="shared" si="4"/>
        <v>551247.9</v>
      </c>
      <c r="E88" s="21">
        <f t="shared" si="5"/>
        <v>496123.11</v>
      </c>
    </row>
    <row r="89" spans="1:5" s="16" customFormat="1" ht="12.75">
      <c r="A89" s="22" t="s">
        <v>202</v>
      </c>
      <c r="B89" s="23">
        <v>139395</v>
      </c>
      <c r="C89" s="23">
        <f t="shared" si="3"/>
        <v>961825.5</v>
      </c>
      <c r="D89" s="23">
        <f t="shared" si="4"/>
        <v>192365.09999999998</v>
      </c>
      <c r="E89" s="23">
        <f t="shared" si="5"/>
        <v>173128.59</v>
      </c>
    </row>
    <row r="90" spans="1:5" ht="12.75">
      <c r="A90" s="20" t="s">
        <v>145</v>
      </c>
      <c r="B90" s="21">
        <v>227692</v>
      </c>
      <c r="C90" s="21">
        <f t="shared" si="3"/>
        <v>1571074.8</v>
      </c>
      <c r="D90" s="21">
        <f t="shared" si="4"/>
        <v>314214.95999999996</v>
      </c>
      <c r="E90" s="21">
        <f t="shared" si="5"/>
        <v>282793.464</v>
      </c>
    </row>
    <row r="91" spans="1:5" s="16" customFormat="1" ht="12.75">
      <c r="A91" s="22" t="s">
        <v>194</v>
      </c>
      <c r="B91" s="23">
        <v>551728</v>
      </c>
      <c r="C91" s="23">
        <f t="shared" si="3"/>
        <v>3806923.2</v>
      </c>
      <c r="D91" s="23">
        <f t="shared" si="4"/>
        <v>761384.6400000001</v>
      </c>
      <c r="E91" s="23">
        <f t="shared" si="5"/>
        <v>685246.1760000001</v>
      </c>
    </row>
    <row r="92" spans="1:5" ht="12.75">
      <c r="A92" s="20" t="s">
        <v>146</v>
      </c>
      <c r="B92" s="21">
        <v>173525</v>
      </c>
      <c r="C92" s="21">
        <f t="shared" si="3"/>
        <v>1197322.5</v>
      </c>
      <c r="D92" s="21">
        <f t="shared" si="4"/>
        <v>239464.5</v>
      </c>
      <c r="E92" s="21">
        <f t="shared" si="5"/>
        <v>215518.05000000002</v>
      </c>
    </row>
    <row r="93" spans="1:5" s="16" customFormat="1" ht="12.75">
      <c r="A93" s="22" t="s">
        <v>2</v>
      </c>
      <c r="B93" s="23">
        <v>147231</v>
      </c>
      <c r="C93" s="23">
        <f t="shared" si="3"/>
        <v>1015893.9</v>
      </c>
      <c r="D93" s="23">
        <f t="shared" si="4"/>
        <v>203178.78</v>
      </c>
      <c r="E93" s="23">
        <f t="shared" si="5"/>
        <v>182860.902</v>
      </c>
    </row>
    <row r="94" spans="1:5" ht="12.75">
      <c r="A94" s="20" t="s">
        <v>147</v>
      </c>
      <c r="B94" s="21">
        <v>324431</v>
      </c>
      <c r="C94" s="21">
        <f t="shared" si="3"/>
        <v>2238573.9</v>
      </c>
      <c r="D94" s="21">
        <f t="shared" si="4"/>
        <v>447714.77999999997</v>
      </c>
      <c r="E94" s="21">
        <f t="shared" si="5"/>
        <v>402943.30199999997</v>
      </c>
    </row>
    <row r="95" spans="1:5" s="16" customFormat="1" ht="12.75">
      <c r="A95" s="22" t="s">
        <v>33</v>
      </c>
      <c r="B95" s="23">
        <v>161456</v>
      </c>
      <c r="C95" s="23">
        <f t="shared" si="3"/>
        <v>1114046.4000000001</v>
      </c>
      <c r="D95" s="23">
        <f t="shared" si="4"/>
        <v>222809.28000000003</v>
      </c>
      <c r="E95" s="23">
        <f t="shared" si="5"/>
        <v>200528.35200000004</v>
      </c>
    </row>
    <row r="96" spans="1:5" ht="12.75">
      <c r="A96" s="20" t="s">
        <v>55</v>
      </c>
      <c r="B96" s="21">
        <v>200757</v>
      </c>
      <c r="C96" s="21">
        <f t="shared" si="3"/>
        <v>1385223.3</v>
      </c>
      <c r="D96" s="21">
        <f t="shared" si="4"/>
        <v>277044.66000000003</v>
      </c>
      <c r="E96" s="21">
        <f t="shared" si="5"/>
        <v>249340.19400000002</v>
      </c>
    </row>
    <row r="97" spans="1:5" s="16" customFormat="1" ht="12.75">
      <c r="A97" s="22" t="s">
        <v>56</v>
      </c>
      <c r="B97" s="23">
        <v>249654</v>
      </c>
      <c r="C97" s="23">
        <f t="shared" si="3"/>
        <v>1722612.6</v>
      </c>
      <c r="D97" s="23">
        <f t="shared" si="4"/>
        <v>344522.52</v>
      </c>
      <c r="E97" s="23">
        <f t="shared" si="5"/>
        <v>310070.268</v>
      </c>
    </row>
    <row r="98" spans="1:5" ht="12.75">
      <c r="A98" s="20" t="s">
        <v>57</v>
      </c>
      <c r="B98" s="21">
        <v>323649</v>
      </c>
      <c r="C98" s="21">
        <f t="shared" si="3"/>
        <v>2233178.1</v>
      </c>
      <c r="D98" s="21">
        <f t="shared" si="4"/>
        <v>446635.62000000005</v>
      </c>
      <c r="E98" s="21">
        <f t="shared" si="5"/>
        <v>401972.0580000001</v>
      </c>
    </row>
    <row r="99" spans="1:5" s="16" customFormat="1" ht="12.75">
      <c r="A99" s="22" t="s">
        <v>71</v>
      </c>
      <c r="B99" s="23">
        <v>342627</v>
      </c>
      <c r="C99" s="23">
        <f t="shared" si="3"/>
        <v>2364126.3000000003</v>
      </c>
      <c r="D99" s="23">
        <f t="shared" si="4"/>
        <v>472825.26000000007</v>
      </c>
      <c r="E99" s="23">
        <f t="shared" si="5"/>
        <v>425542.73400000005</v>
      </c>
    </row>
    <row r="100" spans="1:5" ht="12.75">
      <c r="A100" s="20" t="s">
        <v>148</v>
      </c>
      <c r="B100" s="21">
        <v>297325</v>
      </c>
      <c r="C100" s="21">
        <f t="shared" si="3"/>
        <v>2051542.5</v>
      </c>
      <c r="D100" s="21">
        <f t="shared" si="4"/>
        <v>410308.5</v>
      </c>
      <c r="E100" s="21">
        <f t="shared" si="5"/>
        <v>369277.64999999997</v>
      </c>
    </row>
    <row r="101" spans="1:5" s="16" customFormat="1" ht="12.75">
      <c r="A101" s="22" t="s">
        <v>72</v>
      </c>
      <c r="B101" s="23">
        <v>232030</v>
      </c>
      <c r="C101" s="23">
        <f t="shared" si="3"/>
        <v>1601007</v>
      </c>
      <c r="D101" s="23">
        <f t="shared" si="4"/>
        <v>320201.4</v>
      </c>
      <c r="E101" s="23">
        <f t="shared" si="5"/>
        <v>288181.26</v>
      </c>
    </row>
    <row r="102" spans="1:5" ht="12.75">
      <c r="A102" s="20" t="s">
        <v>73</v>
      </c>
      <c r="B102" s="21">
        <v>234338</v>
      </c>
      <c r="C102" s="21">
        <f t="shared" si="3"/>
        <v>1616932.2000000002</v>
      </c>
      <c r="D102" s="21">
        <f t="shared" si="4"/>
        <v>323386.44000000006</v>
      </c>
      <c r="E102" s="21">
        <f t="shared" si="5"/>
        <v>291047.79600000003</v>
      </c>
    </row>
    <row r="103" spans="1:5" s="16" customFormat="1" ht="12.75">
      <c r="A103" s="22" t="s">
        <v>3</v>
      </c>
      <c r="B103" s="23">
        <v>478580</v>
      </c>
      <c r="C103" s="23">
        <f t="shared" si="3"/>
        <v>3302202</v>
      </c>
      <c r="D103" s="23">
        <f t="shared" si="4"/>
        <v>660440.3999999999</v>
      </c>
      <c r="E103" s="23">
        <f t="shared" si="5"/>
        <v>594396.36</v>
      </c>
    </row>
    <row r="104" spans="1:5" ht="12.75">
      <c r="A104" s="20" t="s">
        <v>74</v>
      </c>
      <c r="B104" s="21">
        <v>214710</v>
      </c>
      <c r="C104" s="21">
        <f t="shared" si="3"/>
        <v>1481499</v>
      </c>
      <c r="D104" s="21">
        <f t="shared" si="4"/>
        <v>296299.8</v>
      </c>
      <c r="E104" s="21">
        <f t="shared" si="5"/>
        <v>266669.82</v>
      </c>
    </row>
    <row r="105" spans="1:5" s="16" customFormat="1" ht="12.75">
      <c r="A105" s="22" t="s">
        <v>99</v>
      </c>
      <c r="B105" s="23">
        <v>196378</v>
      </c>
      <c r="C105" s="23">
        <f t="shared" si="3"/>
        <v>1355008.2</v>
      </c>
      <c r="D105" s="23">
        <f t="shared" si="4"/>
        <v>271001.64</v>
      </c>
      <c r="E105" s="23">
        <f t="shared" si="5"/>
        <v>243901.476</v>
      </c>
    </row>
    <row r="106" spans="1:5" ht="12.75">
      <c r="A106" s="20" t="s">
        <v>183</v>
      </c>
      <c r="B106" s="21">
        <v>276492</v>
      </c>
      <c r="C106" s="21">
        <f t="shared" si="3"/>
        <v>1907794.8</v>
      </c>
      <c r="D106" s="21">
        <f t="shared" si="4"/>
        <v>381558.96</v>
      </c>
      <c r="E106" s="21">
        <f t="shared" si="5"/>
        <v>343403.064</v>
      </c>
    </row>
    <row r="107" spans="1:5" s="16" customFormat="1" ht="12.75">
      <c r="A107" s="22" t="s">
        <v>149</v>
      </c>
      <c r="B107" s="23">
        <v>204565</v>
      </c>
      <c r="C107" s="23">
        <f t="shared" si="3"/>
        <v>1411498.5</v>
      </c>
      <c r="D107" s="23">
        <f t="shared" si="4"/>
        <v>282299.7</v>
      </c>
      <c r="E107" s="23">
        <f t="shared" si="5"/>
        <v>254069.73</v>
      </c>
    </row>
    <row r="108" spans="1:5" ht="12.75">
      <c r="A108" s="20" t="s">
        <v>85</v>
      </c>
      <c r="B108" s="21">
        <v>385741</v>
      </c>
      <c r="C108" s="21">
        <f t="shared" si="3"/>
        <v>2661612.9</v>
      </c>
      <c r="D108" s="21">
        <f t="shared" si="4"/>
        <v>532322.5800000001</v>
      </c>
      <c r="E108" s="21">
        <f t="shared" si="5"/>
        <v>479090.32200000004</v>
      </c>
    </row>
    <row r="109" spans="1:5" s="16" customFormat="1" ht="12.75">
      <c r="A109" s="22" t="s">
        <v>75</v>
      </c>
      <c r="B109" s="23">
        <v>267751</v>
      </c>
      <c r="C109" s="23">
        <f t="shared" si="3"/>
        <v>1847481.9000000001</v>
      </c>
      <c r="D109" s="23">
        <f t="shared" si="4"/>
        <v>369496.38000000006</v>
      </c>
      <c r="E109" s="23">
        <f t="shared" si="5"/>
        <v>332546.7420000001</v>
      </c>
    </row>
    <row r="110" spans="1:5" ht="12.75">
      <c r="A110" s="20" t="s">
        <v>76</v>
      </c>
      <c r="B110" s="21">
        <v>640035</v>
      </c>
      <c r="C110" s="21">
        <f t="shared" si="3"/>
        <v>4416241.5</v>
      </c>
      <c r="D110" s="21">
        <f t="shared" si="4"/>
        <v>883248.3</v>
      </c>
      <c r="E110" s="21">
        <f t="shared" si="5"/>
        <v>794923.47</v>
      </c>
    </row>
    <row r="111" spans="1:5" s="16" customFormat="1" ht="12.75">
      <c r="A111" s="22" t="s">
        <v>100</v>
      </c>
      <c r="B111" s="23">
        <v>118733</v>
      </c>
      <c r="C111" s="23">
        <f t="shared" si="3"/>
        <v>819257.7000000001</v>
      </c>
      <c r="D111" s="23">
        <f t="shared" si="4"/>
        <v>163851.54000000004</v>
      </c>
      <c r="E111" s="23">
        <f t="shared" si="5"/>
        <v>147466.38600000003</v>
      </c>
    </row>
    <row r="112" spans="1:5" ht="12.75">
      <c r="A112" s="20" t="s">
        <v>164</v>
      </c>
      <c r="B112" s="21">
        <v>106394</v>
      </c>
      <c r="C112" s="21">
        <f t="shared" si="3"/>
        <v>734118.6000000001</v>
      </c>
      <c r="D112" s="21">
        <f t="shared" si="4"/>
        <v>146823.72</v>
      </c>
      <c r="E112" s="21">
        <f t="shared" si="5"/>
        <v>132141.348</v>
      </c>
    </row>
    <row r="113" spans="1:5" s="16" customFormat="1" ht="12.75">
      <c r="A113" s="22" t="s">
        <v>22</v>
      </c>
      <c r="B113" s="23">
        <v>493879</v>
      </c>
      <c r="C113" s="23">
        <f t="shared" si="3"/>
        <v>3407765.1</v>
      </c>
      <c r="D113" s="23">
        <f t="shared" si="4"/>
        <v>681553.02</v>
      </c>
      <c r="E113" s="23">
        <f t="shared" si="5"/>
        <v>613397.718</v>
      </c>
    </row>
    <row r="114" spans="1:5" ht="12.75">
      <c r="A114" s="20" t="s">
        <v>150</v>
      </c>
      <c r="B114" s="21">
        <v>332817</v>
      </c>
      <c r="C114" s="21">
        <f t="shared" si="3"/>
        <v>2296437.3000000003</v>
      </c>
      <c r="D114" s="21">
        <f t="shared" si="4"/>
        <v>459287.4600000001</v>
      </c>
      <c r="E114" s="21">
        <f t="shared" si="5"/>
        <v>413358.71400000004</v>
      </c>
    </row>
    <row r="115" spans="1:5" s="16" customFormat="1" ht="12.75">
      <c r="A115" s="22" t="s">
        <v>165</v>
      </c>
      <c r="B115" s="23">
        <v>100332</v>
      </c>
      <c r="C115" s="23">
        <f t="shared" si="3"/>
        <v>692290.8</v>
      </c>
      <c r="D115" s="23">
        <f t="shared" si="4"/>
        <v>138458.16</v>
      </c>
      <c r="E115" s="23">
        <f t="shared" si="5"/>
        <v>124612.34400000001</v>
      </c>
    </row>
    <row r="116" spans="1:5" ht="12.75">
      <c r="A116" s="20" t="s">
        <v>101</v>
      </c>
      <c r="B116" s="21">
        <v>272898</v>
      </c>
      <c r="C116" s="21">
        <f t="shared" si="3"/>
        <v>1882996.2000000002</v>
      </c>
      <c r="D116" s="21">
        <f t="shared" si="4"/>
        <v>376599.24000000005</v>
      </c>
      <c r="E116" s="21">
        <f t="shared" si="5"/>
        <v>338939.31600000005</v>
      </c>
    </row>
    <row r="117" spans="1:5" s="16" customFormat="1" ht="12.75">
      <c r="A117" s="22" t="s">
        <v>16</v>
      </c>
      <c r="B117" s="23">
        <v>245744</v>
      </c>
      <c r="C117" s="23">
        <f t="shared" si="3"/>
        <v>1695633.6</v>
      </c>
      <c r="D117" s="23">
        <f t="shared" si="4"/>
        <v>339126.72</v>
      </c>
      <c r="E117" s="23">
        <f t="shared" si="5"/>
        <v>305214.048</v>
      </c>
    </row>
    <row r="118" spans="1:5" ht="12.75">
      <c r="A118" s="20" t="s">
        <v>86</v>
      </c>
      <c r="B118" s="21">
        <v>325122</v>
      </c>
      <c r="C118" s="21">
        <f t="shared" si="3"/>
        <v>2243341.8000000003</v>
      </c>
      <c r="D118" s="21">
        <f t="shared" si="4"/>
        <v>448668.36000000004</v>
      </c>
      <c r="E118" s="21">
        <f t="shared" si="5"/>
        <v>403801.52400000003</v>
      </c>
    </row>
    <row r="119" spans="1:5" s="16" customFormat="1" ht="12.75">
      <c r="A119" s="22" t="s">
        <v>203</v>
      </c>
      <c r="B119" s="23">
        <v>209171</v>
      </c>
      <c r="C119" s="23">
        <f t="shared" si="3"/>
        <v>1443279.9000000001</v>
      </c>
      <c r="D119" s="23">
        <f t="shared" si="4"/>
        <v>288655.98000000004</v>
      </c>
      <c r="E119" s="23">
        <f t="shared" si="5"/>
        <v>259790.382</v>
      </c>
    </row>
    <row r="120" spans="1:5" ht="12.75">
      <c r="A120" s="20" t="s">
        <v>58</v>
      </c>
      <c r="B120" s="21">
        <v>159570</v>
      </c>
      <c r="C120" s="21">
        <f t="shared" si="3"/>
        <v>1101033</v>
      </c>
      <c r="D120" s="21">
        <f t="shared" si="4"/>
        <v>220206.6</v>
      </c>
      <c r="E120" s="21">
        <f t="shared" si="5"/>
        <v>198185.94</v>
      </c>
    </row>
    <row r="121" spans="1:5" s="16" customFormat="1" ht="12.75">
      <c r="A121" s="22" t="s">
        <v>204</v>
      </c>
      <c r="B121" s="23">
        <v>220750</v>
      </c>
      <c r="C121" s="23">
        <f t="shared" si="3"/>
        <v>1523175</v>
      </c>
      <c r="D121" s="23">
        <f t="shared" si="4"/>
        <v>304635</v>
      </c>
      <c r="E121" s="23">
        <f t="shared" si="5"/>
        <v>274171.5</v>
      </c>
    </row>
    <row r="122" spans="1:5" ht="12.75">
      <c r="A122" s="20" t="s">
        <v>59</v>
      </c>
      <c r="B122" s="21">
        <v>190507</v>
      </c>
      <c r="C122" s="21">
        <f t="shared" si="3"/>
        <v>1314498.3</v>
      </c>
      <c r="D122" s="21">
        <f t="shared" si="4"/>
        <v>262899.66000000003</v>
      </c>
      <c r="E122" s="21">
        <f t="shared" si="5"/>
        <v>236609.69400000002</v>
      </c>
    </row>
    <row r="123" spans="1:5" s="16" customFormat="1" ht="12.75">
      <c r="A123" s="22" t="s">
        <v>60</v>
      </c>
      <c r="B123" s="23">
        <v>169820</v>
      </c>
      <c r="C123" s="23">
        <f t="shared" si="3"/>
        <v>1171758</v>
      </c>
      <c r="D123" s="23">
        <f t="shared" si="4"/>
        <v>234351.6</v>
      </c>
      <c r="E123" s="23">
        <f t="shared" si="5"/>
        <v>210916.44</v>
      </c>
    </row>
    <row r="124" spans="1:5" ht="12.75">
      <c r="A124" s="20" t="s">
        <v>34</v>
      </c>
      <c r="B124" s="21">
        <v>178694</v>
      </c>
      <c r="C124" s="21">
        <f t="shared" si="3"/>
        <v>1232988.6</v>
      </c>
      <c r="D124" s="21">
        <f t="shared" si="4"/>
        <v>246597.72</v>
      </c>
      <c r="E124" s="21">
        <f t="shared" si="5"/>
        <v>221937.948</v>
      </c>
    </row>
    <row r="125" spans="1:5" s="16" customFormat="1" ht="12.75">
      <c r="A125" s="22" t="s">
        <v>87</v>
      </c>
      <c r="B125" s="23">
        <v>170574</v>
      </c>
      <c r="C125" s="23">
        <f t="shared" si="3"/>
        <v>1176960.6</v>
      </c>
      <c r="D125" s="23">
        <f t="shared" si="4"/>
        <v>235392.12000000002</v>
      </c>
      <c r="E125" s="23">
        <f t="shared" si="5"/>
        <v>211852.90800000002</v>
      </c>
    </row>
    <row r="126" spans="1:5" ht="12.75">
      <c r="A126" s="20" t="s">
        <v>195</v>
      </c>
      <c r="B126" s="21">
        <v>209944</v>
      </c>
      <c r="C126" s="21">
        <f t="shared" si="3"/>
        <v>1448613.6</v>
      </c>
      <c r="D126" s="21">
        <f t="shared" si="4"/>
        <v>289722.72000000003</v>
      </c>
      <c r="E126" s="21">
        <f t="shared" si="5"/>
        <v>260750.448</v>
      </c>
    </row>
    <row r="127" spans="1:5" s="16" customFormat="1" ht="12.75">
      <c r="A127" s="22" t="s">
        <v>102</v>
      </c>
      <c r="B127" s="23">
        <v>216715</v>
      </c>
      <c r="C127" s="23">
        <f t="shared" si="3"/>
        <v>1495333.5</v>
      </c>
      <c r="D127" s="23">
        <f t="shared" si="4"/>
        <v>299066.69999999995</v>
      </c>
      <c r="E127" s="23">
        <f t="shared" si="5"/>
        <v>269160.02999999997</v>
      </c>
    </row>
    <row r="128" spans="1:5" ht="12.75">
      <c r="A128" s="20" t="s">
        <v>17</v>
      </c>
      <c r="B128" s="21">
        <v>202494</v>
      </c>
      <c r="C128" s="21">
        <f t="shared" si="3"/>
        <v>1397208.6</v>
      </c>
      <c r="D128" s="21">
        <f t="shared" si="4"/>
        <v>279441.72000000003</v>
      </c>
      <c r="E128" s="21">
        <f t="shared" si="5"/>
        <v>251497.548</v>
      </c>
    </row>
    <row r="129" spans="1:5" s="16" customFormat="1" ht="12.75">
      <c r="A129" s="22" t="s">
        <v>184</v>
      </c>
      <c r="B129" s="23">
        <v>343000</v>
      </c>
      <c r="C129" s="23">
        <f t="shared" si="3"/>
        <v>2366700</v>
      </c>
      <c r="D129" s="23">
        <f t="shared" si="4"/>
        <v>473340</v>
      </c>
      <c r="E129" s="23">
        <f t="shared" si="5"/>
        <v>426006</v>
      </c>
    </row>
    <row r="130" spans="1:5" ht="12.75">
      <c r="A130" s="20" t="s">
        <v>196</v>
      </c>
      <c r="B130" s="21">
        <v>890596</v>
      </c>
      <c r="C130" s="21">
        <f t="shared" si="3"/>
        <v>6145112.4</v>
      </c>
      <c r="D130" s="21">
        <f t="shared" si="4"/>
        <v>1229022.48</v>
      </c>
      <c r="E130" s="21">
        <f t="shared" si="5"/>
        <v>1106120.232</v>
      </c>
    </row>
    <row r="131" spans="1:5" s="16" customFormat="1" ht="12.75">
      <c r="A131" s="22" t="s">
        <v>18</v>
      </c>
      <c r="B131" s="23">
        <v>315263</v>
      </c>
      <c r="C131" s="23">
        <f t="shared" si="3"/>
        <v>2175314.7</v>
      </c>
      <c r="D131" s="23">
        <f t="shared" si="4"/>
        <v>435062.94</v>
      </c>
      <c r="E131" s="23">
        <f t="shared" si="5"/>
        <v>391556.646</v>
      </c>
    </row>
    <row r="132" spans="1:5" ht="12.75">
      <c r="A132" s="20" t="s">
        <v>88</v>
      </c>
      <c r="B132" s="21">
        <v>198234</v>
      </c>
      <c r="C132" s="21">
        <f t="shared" si="3"/>
        <v>1367814.6</v>
      </c>
      <c r="D132" s="21">
        <f t="shared" si="4"/>
        <v>273562.92000000004</v>
      </c>
      <c r="E132" s="21">
        <f t="shared" si="5"/>
        <v>246206.62800000003</v>
      </c>
    </row>
    <row r="133" spans="1:5" s="16" customFormat="1" ht="12.75">
      <c r="A133" s="22" t="s">
        <v>103</v>
      </c>
      <c r="B133" s="23">
        <v>318901</v>
      </c>
      <c r="C133" s="23">
        <f aca="true" t="shared" si="6" ref="C133:C196">B133*6.9</f>
        <v>2200416.9</v>
      </c>
      <c r="D133" s="23">
        <f aca="true" t="shared" si="7" ref="D133:D196">C133/100*20</f>
        <v>440083.37999999995</v>
      </c>
      <c r="E133" s="23">
        <f aca="true" t="shared" si="8" ref="E133:E196">C133/100*18</f>
        <v>396075.04199999996</v>
      </c>
    </row>
    <row r="134" spans="1:5" ht="12.75">
      <c r="A134" s="20" t="s">
        <v>104</v>
      </c>
      <c r="B134" s="21">
        <v>149477</v>
      </c>
      <c r="C134" s="21">
        <f t="shared" si="6"/>
        <v>1031391.3</v>
      </c>
      <c r="D134" s="21">
        <f t="shared" si="7"/>
        <v>206278.26</v>
      </c>
      <c r="E134" s="21">
        <f t="shared" si="8"/>
        <v>185650.434</v>
      </c>
    </row>
    <row r="135" spans="1:5" s="16" customFormat="1" ht="12.75">
      <c r="A135" s="22" t="s">
        <v>105</v>
      </c>
      <c r="B135" s="23">
        <v>112253</v>
      </c>
      <c r="C135" s="23">
        <f t="shared" si="6"/>
        <v>774545.7000000001</v>
      </c>
      <c r="D135" s="23">
        <f t="shared" si="7"/>
        <v>154909.14</v>
      </c>
      <c r="E135" s="23">
        <f t="shared" si="8"/>
        <v>139418.226</v>
      </c>
    </row>
    <row r="136" spans="1:5" ht="12.75">
      <c r="A136" s="20" t="s">
        <v>35</v>
      </c>
      <c r="B136" s="21">
        <v>230823</v>
      </c>
      <c r="C136" s="21">
        <f t="shared" si="6"/>
        <v>1592678.7000000002</v>
      </c>
      <c r="D136" s="21">
        <f t="shared" si="7"/>
        <v>318535.74000000005</v>
      </c>
      <c r="E136" s="21">
        <f t="shared" si="8"/>
        <v>286682.166</v>
      </c>
    </row>
    <row r="137" spans="1:5" s="16" customFormat="1" ht="12.75">
      <c r="A137" s="22" t="s">
        <v>166</v>
      </c>
      <c r="B137" s="23">
        <v>663566</v>
      </c>
      <c r="C137" s="23">
        <f t="shared" si="6"/>
        <v>4578605.4</v>
      </c>
      <c r="D137" s="23">
        <f t="shared" si="7"/>
        <v>915721.0800000001</v>
      </c>
      <c r="E137" s="23">
        <f t="shared" si="8"/>
        <v>824148.9720000001</v>
      </c>
    </row>
    <row r="138" spans="1:5" ht="12.75">
      <c r="A138" s="20" t="s">
        <v>205</v>
      </c>
      <c r="B138" s="21">
        <v>211758</v>
      </c>
      <c r="C138" s="21">
        <f t="shared" si="6"/>
        <v>1461130.2000000002</v>
      </c>
      <c r="D138" s="21">
        <f t="shared" si="7"/>
        <v>292226.04000000004</v>
      </c>
      <c r="E138" s="21">
        <f t="shared" si="8"/>
        <v>263003.43600000005</v>
      </c>
    </row>
    <row r="139" spans="1:5" s="16" customFormat="1" ht="12.75">
      <c r="A139" s="22" t="s">
        <v>151</v>
      </c>
      <c r="B139" s="23">
        <v>296793</v>
      </c>
      <c r="C139" s="23">
        <f t="shared" si="6"/>
        <v>2047871.7000000002</v>
      </c>
      <c r="D139" s="23">
        <f t="shared" si="7"/>
        <v>409574.34</v>
      </c>
      <c r="E139" s="23">
        <f t="shared" si="8"/>
        <v>368616.906</v>
      </c>
    </row>
    <row r="140" spans="1:5" ht="12.75">
      <c r="A140" s="20" t="s">
        <v>118</v>
      </c>
      <c r="B140" s="21">
        <v>180511</v>
      </c>
      <c r="C140" s="21">
        <f t="shared" si="6"/>
        <v>1245525.9000000001</v>
      </c>
      <c r="D140" s="21">
        <f t="shared" si="7"/>
        <v>249105.18000000005</v>
      </c>
      <c r="E140" s="21">
        <f t="shared" si="8"/>
        <v>224194.66200000004</v>
      </c>
    </row>
    <row r="141" spans="1:5" s="16" customFormat="1" ht="12.75">
      <c r="A141" s="22" t="s">
        <v>152</v>
      </c>
      <c r="B141" s="23">
        <v>194730</v>
      </c>
      <c r="C141" s="23">
        <f t="shared" si="6"/>
        <v>1343637</v>
      </c>
      <c r="D141" s="23">
        <f t="shared" si="7"/>
        <v>268727.4</v>
      </c>
      <c r="E141" s="23">
        <f t="shared" si="8"/>
        <v>241854.66</v>
      </c>
    </row>
    <row r="142" spans="1:5" ht="12.75">
      <c r="A142" s="20" t="s">
        <v>61</v>
      </c>
      <c r="B142" s="21">
        <v>260786</v>
      </c>
      <c r="C142" s="21">
        <f t="shared" si="6"/>
        <v>1799423.4000000001</v>
      </c>
      <c r="D142" s="21">
        <f t="shared" si="7"/>
        <v>359884.68</v>
      </c>
      <c r="E142" s="21">
        <f t="shared" si="8"/>
        <v>323896.212</v>
      </c>
    </row>
    <row r="143" spans="1:5" s="16" customFormat="1" ht="12.75">
      <c r="A143" s="22" t="s">
        <v>106</v>
      </c>
      <c r="B143" s="23">
        <v>114474</v>
      </c>
      <c r="C143" s="23">
        <f t="shared" si="6"/>
        <v>789870.6000000001</v>
      </c>
      <c r="D143" s="23">
        <f t="shared" si="7"/>
        <v>157974.12000000002</v>
      </c>
      <c r="E143" s="23">
        <f t="shared" si="8"/>
        <v>142176.708</v>
      </c>
    </row>
    <row r="144" spans="1:5" ht="12.75">
      <c r="A144" s="20" t="s">
        <v>36</v>
      </c>
      <c r="B144" s="21">
        <v>245614</v>
      </c>
      <c r="C144" s="21">
        <f t="shared" si="6"/>
        <v>1694736.6</v>
      </c>
      <c r="D144" s="21">
        <f t="shared" si="7"/>
        <v>338947.32000000007</v>
      </c>
      <c r="E144" s="21">
        <f t="shared" si="8"/>
        <v>305052.58800000005</v>
      </c>
    </row>
    <row r="145" spans="1:5" s="16" customFormat="1" ht="12.75">
      <c r="A145" s="22" t="s">
        <v>119</v>
      </c>
      <c r="B145" s="23">
        <v>487688</v>
      </c>
      <c r="C145" s="23">
        <f t="shared" si="6"/>
        <v>3365047.2</v>
      </c>
      <c r="D145" s="23">
        <f t="shared" si="7"/>
        <v>673009.4400000001</v>
      </c>
      <c r="E145" s="23">
        <f t="shared" si="8"/>
        <v>605708.496</v>
      </c>
    </row>
    <row r="146" spans="1:5" ht="12.75">
      <c r="A146" s="20" t="s">
        <v>62</v>
      </c>
      <c r="B146" s="21">
        <v>110708</v>
      </c>
      <c r="C146" s="21">
        <f t="shared" si="6"/>
        <v>763885.2000000001</v>
      </c>
      <c r="D146" s="21">
        <f t="shared" si="7"/>
        <v>152777.04</v>
      </c>
      <c r="E146" s="21">
        <f t="shared" si="8"/>
        <v>137499.336</v>
      </c>
    </row>
    <row r="147" spans="1:5" s="16" customFormat="1" ht="12.75">
      <c r="A147" s="22" t="s">
        <v>63</v>
      </c>
      <c r="B147" s="23">
        <v>569737</v>
      </c>
      <c r="C147" s="23">
        <f t="shared" si="6"/>
        <v>3931185.3000000003</v>
      </c>
      <c r="D147" s="23">
        <f t="shared" si="7"/>
        <v>786237.06</v>
      </c>
      <c r="E147" s="23">
        <f t="shared" si="8"/>
        <v>707613.354</v>
      </c>
    </row>
    <row r="148" spans="1:5" ht="12.75">
      <c r="A148" s="20" t="s">
        <v>107</v>
      </c>
      <c r="B148" s="21">
        <v>311380</v>
      </c>
      <c r="C148" s="21">
        <f t="shared" si="6"/>
        <v>2148522</v>
      </c>
      <c r="D148" s="21">
        <f t="shared" si="7"/>
        <v>429704.4</v>
      </c>
      <c r="E148" s="21">
        <f t="shared" si="8"/>
        <v>386733.96</v>
      </c>
    </row>
    <row r="149" spans="1:5" s="16" customFormat="1" ht="12.75">
      <c r="A149" s="22" t="s">
        <v>167</v>
      </c>
      <c r="B149" s="23">
        <v>145734</v>
      </c>
      <c r="C149" s="23">
        <f t="shared" si="6"/>
        <v>1005564.6000000001</v>
      </c>
      <c r="D149" s="23">
        <f t="shared" si="7"/>
        <v>201112.92</v>
      </c>
      <c r="E149" s="23">
        <f t="shared" si="8"/>
        <v>181001.62800000003</v>
      </c>
    </row>
    <row r="150" spans="1:5" ht="12.75">
      <c r="A150" s="20" t="s">
        <v>120</v>
      </c>
      <c r="B150" s="21">
        <v>210445</v>
      </c>
      <c r="C150" s="21">
        <f t="shared" si="6"/>
        <v>1452070.5</v>
      </c>
      <c r="D150" s="21">
        <f t="shared" si="7"/>
        <v>290414.1</v>
      </c>
      <c r="E150" s="21">
        <f t="shared" si="8"/>
        <v>261372.69</v>
      </c>
    </row>
    <row r="151" spans="1:5" s="16" customFormat="1" ht="12.75">
      <c r="A151" s="22" t="s">
        <v>197</v>
      </c>
      <c r="B151" s="23">
        <v>545390</v>
      </c>
      <c r="C151" s="23">
        <f t="shared" si="6"/>
        <v>3763191</v>
      </c>
      <c r="D151" s="23">
        <f t="shared" si="7"/>
        <v>752638.2000000001</v>
      </c>
      <c r="E151" s="23">
        <f t="shared" si="8"/>
        <v>677374.3800000001</v>
      </c>
    </row>
    <row r="152" spans="1:5" ht="12.75">
      <c r="A152" s="20" t="s">
        <v>4</v>
      </c>
      <c r="B152" s="21">
        <v>178867</v>
      </c>
      <c r="C152" s="21">
        <f t="shared" si="6"/>
        <v>1234182.3</v>
      </c>
      <c r="D152" s="21">
        <f t="shared" si="7"/>
        <v>246836.46000000002</v>
      </c>
      <c r="E152" s="21">
        <f t="shared" si="8"/>
        <v>222152.814</v>
      </c>
    </row>
    <row r="153" spans="1:5" s="16" customFormat="1" ht="12.75">
      <c r="A153" s="22" t="s">
        <v>198</v>
      </c>
      <c r="B153" s="23">
        <v>278566</v>
      </c>
      <c r="C153" s="23">
        <f t="shared" si="6"/>
        <v>1922105.4000000001</v>
      </c>
      <c r="D153" s="23">
        <f t="shared" si="7"/>
        <v>384421.08</v>
      </c>
      <c r="E153" s="23">
        <f t="shared" si="8"/>
        <v>345978.972</v>
      </c>
    </row>
    <row r="154" spans="1:5" ht="12.75">
      <c r="A154" s="20" t="s">
        <v>108</v>
      </c>
      <c r="B154" s="21">
        <v>224831</v>
      </c>
      <c r="C154" s="21">
        <f t="shared" si="6"/>
        <v>1551333.9000000001</v>
      </c>
      <c r="D154" s="21">
        <f t="shared" si="7"/>
        <v>310266.78</v>
      </c>
      <c r="E154" s="21">
        <f t="shared" si="8"/>
        <v>279240.102</v>
      </c>
    </row>
    <row r="155" spans="1:5" s="16" customFormat="1" ht="12.75">
      <c r="A155" s="22" t="s">
        <v>206</v>
      </c>
      <c r="B155" s="23">
        <v>211880</v>
      </c>
      <c r="C155" s="23">
        <f t="shared" si="6"/>
        <v>1461972</v>
      </c>
      <c r="D155" s="23">
        <f t="shared" si="7"/>
        <v>292394.39999999997</v>
      </c>
      <c r="E155" s="23">
        <f t="shared" si="8"/>
        <v>263154.95999999996</v>
      </c>
    </row>
    <row r="156" spans="1:5" ht="12.75">
      <c r="A156" s="20" t="s">
        <v>199</v>
      </c>
      <c r="B156" s="21">
        <v>274661</v>
      </c>
      <c r="C156" s="21">
        <f t="shared" si="6"/>
        <v>1895160.9000000001</v>
      </c>
      <c r="D156" s="21">
        <f t="shared" si="7"/>
        <v>379032.18</v>
      </c>
      <c r="E156" s="21">
        <f t="shared" si="8"/>
        <v>341128.962</v>
      </c>
    </row>
    <row r="157" spans="1:5" s="16" customFormat="1" ht="12.75">
      <c r="A157" s="22" t="s">
        <v>185</v>
      </c>
      <c r="B157" s="23">
        <v>205463</v>
      </c>
      <c r="C157" s="23">
        <f t="shared" si="6"/>
        <v>1417694.7000000002</v>
      </c>
      <c r="D157" s="23">
        <f t="shared" si="7"/>
        <v>283538.94000000006</v>
      </c>
      <c r="E157" s="23">
        <f t="shared" si="8"/>
        <v>255185.04600000003</v>
      </c>
    </row>
    <row r="158" spans="1:5" ht="12.75">
      <c r="A158" s="20" t="s">
        <v>77</v>
      </c>
      <c r="B158" s="21">
        <v>145980</v>
      </c>
      <c r="C158" s="21">
        <f t="shared" si="6"/>
        <v>1007262</v>
      </c>
      <c r="D158" s="21">
        <f t="shared" si="7"/>
        <v>201452.40000000002</v>
      </c>
      <c r="E158" s="21">
        <f t="shared" si="8"/>
        <v>181307.16</v>
      </c>
    </row>
    <row r="159" spans="1:5" s="16" customFormat="1" ht="12.75">
      <c r="A159" s="22" t="s">
        <v>37</v>
      </c>
      <c r="B159" s="23">
        <v>162732</v>
      </c>
      <c r="C159" s="23">
        <f t="shared" si="6"/>
        <v>1122850.8</v>
      </c>
      <c r="D159" s="23">
        <f t="shared" si="7"/>
        <v>224570.16</v>
      </c>
      <c r="E159" s="23">
        <f t="shared" si="8"/>
        <v>202113.144</v>
      </c>
    </row>
    <row r="160" spans="1:5" ht="12.75">
      <c r="A160" s="20" t="s">
        <v>89</v>
      </c>
      <c r="B160" s="21">
        <v>243357</v>
      </c>
      <c r="C160" s="21">
        <f t="shared" si="6"/>
        <v>1679163.3</v>
      </c>
      <c r="D160" s="21">
        <f t="shared" si="7"/>
        <v>335832.66000000003</v>
      </c>
      <c r="E160" s="21">
        <f t="shared" si="8"/>
        <v>302249.39400000003</v>
      </c>
    </row>
    <row r="161" spans="1:5" s="16" customFormat="1" ht="12.75">
      <c r="A161" s="22" t="s">
        <v>168</v>
      </c>
      <c r="B161" s="23">
        <v>111033</v>
      </c>
      <c r="C161" s="23">
        <f t="shared" si="6"/>
        <v>766127.7000000001</v>
      </c>
      <c r="D161" s="23">
        <f t="shared" si="7"/>
        <v>153225.54</v>
      </c>
      <c r="E161" s="23">
        <f t="shared" si="8"/>
        <v>137902.986</v>
      </c>
    </row>
    <row r="162" spans="1:5" ht="12.75">
      <c r="A162" s="20" t="s">
        <v>5</v>
      </c>
      <c r="B162" s="21">
        <v>158643</v>
      </c>
      <c r="C162" s="21">
        <f t="shared" si="6"/>
        <v>1094636.7</v>
      </c>
      <c r="D162" s="21">
        <f t="shared" si="7"/>
        <v>218927.34</v>
      </c>
      <c r="E162" s="21">
        <f t="shared" si="8"/>
        <v>197034.606</v>
      </c>
    </row>
    <row r="163" spans="1:5" s="16" customFormat="1" ht="12.75">
      <c r="A163" s="22" t="s">
        <v>19</v>
      </c>
      <c r="B163" s="23">
        <v>274784</v>
      </c>
      <c r="C163" s="23">
        <f t="shared" si="6"/>
        <v>1896009.6</v>
      </c>
      <c r="D163" s="23">
        <f t="shared" si="7"/>
        <v>379201.92000000004</v>
      </c>
      <c r="E163" s="23">
        <f t="shared" si="8"/>
        <v>341281.728</v>
      </c>
    </row>
    <row r="164" spans="1:5" ht="12.75">
      <c r="A164" s="20" t="s">
        <v>20</v>
      </c>
      <c r="B164" s="21">
        <v>148671</v>
      </c>
      <c r="C164" s="21">
        <f t="shared" si="6"/>
        <v>1025829.9</v>
      </c>
      <c r="D164" s="21">
        <f t="shared" si="7"/>
        <v>205165.98</v>
      </c>
      <c r="E164" s="21">
        <f t="shared" si="8"/>
        <v>184649.382</v>
      </c>
    </row>
    <row r="165" spans="1:5" s="16" customFormat="1" ht="12.75">
      <c r="A165" s="22" t="s">
        <v>121</v>
      </c>
      <c r="B165" s="23">
        <v>261453</v>
      </c>
      <c r="C165" s="23">
        <f t="shared" si="6"/>
        <v>1804025.7000000002</v>
      </c>
      <c r="D165" s="23">
        <f t="shared" si="7"/>
        <v>360805.14</v>
      </c>
      <c r="E165" s="23">
        <f t="shared" si="8"/>
        <v>324724.62600000005</v>
      </c>
    </row>
    <row r="166" spans="1:5" ht="12.75">
      <c r="A166" s="20" t="s">
        <v>78</v>
      </c>
      <c r="B166" s="21">
        <v>124317</v>
      </c>
      <c r="C166" s="21">
        <f t="shared" si="6"/>
        <v>857787.3</v>
      </c>
      <c r="D166" s="21">
        <f t="shared" si="7"/>
        <v>171557.46</v>
      </c>
      <c r="E166" s="21">
        <f t="shared" si="8"/>
        <v>154401.71399999998</v>
      </c>
    </row>
    <row r="167" spans="1:5" s="16" customFormat="1" ht="12.75">
      <c r="A167" s="22" t="s">
        <v>122</v>
      </c>
      <c r="B167" s="23">
        <v>298579</v>
      </c>
      <c r="C167" s="23">
        <f t="shared" si="6"/>
        <v>2060195.1</v>
      </c>
      <c r="D167" s="23">
        <f t="shared" si="7"/>
        <v>412039.02</v>
      </c>
      <c r="E167" s="23">
        <f t="shared" si="8"/>
        <v>370835.118</v>
      </c>
    </row>
    <row r="168" spans="1:5" ht="12.75">
      <c r="A168" s="20" t="s">
        <v>207</v>
      </c>
      <c r="B168" s="21">
        <v>249537</v>
      </c>
      <c r="C168" s="21">
        <f t="shared" si="6"/>
        <v>1721805.3</v>
      </c>
      <c r="D168" s="21">
        <f t="shared" si="7"/>
        <v>344361.06</v>
      </c>
      <c r="E168" s="21">
        <f t="shared" si="8"/>
        <v>309924.954</v>
      </c>
    </row>
    <row r="169" spans="1:5" s="16" customFormat="1" ht="12.75">
      <c r="A169" s="22" t="s">
        <v>90</v>
      </c>
      <c r="B169" s="23">
        <v>178702</v>
      </c>
      <c r="C169" s="23">
        <f t="shared" si="6"/>
        <v>1233043.8</v>
      </c>
      <c r="D169" s="23">
        <f t="shared" si="7"/>
        <v>246608.76</v>
      </c>
      <c r="E169" s="23">
        <f t="shared" si="8"/>
        <v>221947.884</v>
      </c>
    </row>
    <row r="170" spans="1:5" ht="12.75">
      <c r="A170" s="20" t="s">
        <v>109</v>
      </c>
      <c r="B170" s="21">
        <v>523753</v>
      </c>
      <c r="C170" s="21">
        <f t="shared" si="6"/>
        <v>3613895.7</v>
      </c>
      <c r="D170" s="21">
        <f t="shared" si="7"/>
        <v>722779.14</v>
      </c>
      <c r="E170" s="21">
        <f t="shared" si="8"/>
        <v>650501.226</v>
      </c>
    </row>
    <row r="171" spans="1:5" s="16" customFormat="1" ht="12.75">
      <c r="A171" s="22" t="s">
        <v>6</v>
      </c>
      <c r="B171" s="23">
        <v>115064</v>
      </c>
      <c r="C171" s="23">
        <f t="shared" si="6"/>
        <v>793941.6000000001</v>
      </c>
      <c r="D171" s="23">
        <f t="shared" si="7"/>
        <v>158788.32</v>
      </c>
      <c r="E171" s="23">
        <f t="shared" si="8"/>
        <v>142909.488</v>
      </c>
    </row>
    <row r="172" spans="1:5" ht="12.75">
      <c r="A172" s="20" t="s">
        <v>153</v>
      </c>
      <c r="B172" s="21">
        <v>308901</v>
      </c>
      <c r="C172" s="21">
        <f t="shared" si="6"/>
        <v>2131416.9</v>
      </c>
      <c r="D172" s="21">
        <f t="shared" si="7"/>
        <v>426283.37999999995</v>
      </c>
      <c r="E172" s="21">
        <f t="shared" si="8"/>
        <v>383655.04199999996</v>
      </c>
    </row>
    <row r="173" spans="1:5" s="16" customFormat="1" ht="12.75">
      <c r="A173" s="22" t="s">
        <v>7</v>
      </c>
      <c r="B173" s="23">
        <v>177612</v>
      </c>
      <c r="C173" s="23">
        <f t="shared" si="6"/>
        <v>1225522.8</v>
      </c>
      <c r="D173" s="23">
        <f t="shared" si="7"/>
        <v>245104.56000000003</v>
      </c>
      <c r="E173" s="23">
        <f t="shared" si="8"/>
        <v>220594.10400000002</v>
      </c>
    </row>
    <row r="174" spans="1:5" ht="12.75">
      <c r="A174" s="20" t="s">
        <v>110</v>
      </c>
      <c r="B174" s="21">
        <v>152211</v>
      </c>
      <c r="C174" s="21">
        <f t="shared" si="6"/>
        <v>1050255.9000000001</v>
      </c>
      <c r="D174" s="21">
        <f t="shared" si="7"/>
        <v>210051.18000000002</v>
      </c>
      <c r="E174" s="21">
        <f t="shared" si="8"/>
        <v>189046.06200000003</v>
      </c>
    </row>
    <row r="175" spans="1:5" s="16" customFormat="1" ht="12.75">
      <c r="A175" s="22" t="s">
        <v>38</v>
      </c>
      <c r="B175" s="23">
        <v>288733</v>
      </c>
      <c r="C175" s="23">
        <f t="shared" si="6"/>
        <v>1992257.7000000002</v>
      </c>
      <c r="D175" s="23">
        <f t="shared" si="7"/>
        <v>398451.54000000004</v>
      </c>
      <c r="E175" s="23">
        <f t="shared" si="8"/>
        <v>358606.386</v>
      </c>
    </row>
    <row r="176" spans="1:5" ht="12.75">
      <c r="A176" s="20" t="s">
        <v>111</v>
      </c>
      <c r="B176" s="21">
        <v>259859</v>
      </c>
      <c r="C176" s="21">
        <f t="shared" si="6"/>
        <v>1793027.1</v>
      </c>
      <c r="D176" s="21">
        <f t="shared" si="7"/>
        <v>358605.42000000004</v>
      </c>
      <c r="E176" s="21">
        <f t="shared" si="8"/>
        <v>322744.878</v>
      </c>
    </row>
    <row r="177" spans="1:5" s="16" customFormat="1" ht="12.75">
      <c r="A177" s="22" t="s">
        <v>21</v>
      </c>
      <c r="B177" s="23">
        <v>277150</v>
      </c>
      <c r="C177" s="23">
        <f t="shared" si="6"/>
        <v>1912335</v>
      </c>
      <c r="D177" s="23">
        <f t="shared" si="7"/>
        <v>382467</v>
      </c>
      <c r="E177" s="23">
        <f t="shared" si="8"/>
        <v>344220.3</v>
      </c>
    </row>
    <row r="178" spans="1:5" ht="12.75">
      <c r="A178" s="20" t="s">
        <v>186</v>
      </c>
      <c r="B178" s="21">
        <v>287017</v>
      </c>
      <c r="C178" s="21">
        <f t="shared" si="6"/>
        <v>1980417.3</v>
      </c>
      <c r="D178" s="21">
        <f t="shared" si="7"/>
        <v>396083.45999999996</v>
      </c>
      <c r="E178" s="21">
        <f t="shared" si="8"/>
        <v>356475.114</v>
      </c>
    </row>
    <row r="179" spans="1:5" s="16" customFormat="1" ht="12.75">
      <c r="A179" s="22" t="s">
        <v>187</v>
      </c>
      <c r="B179" s="23">
        <v>95851</v>
      </c>
      <c r="C179" s="23">
        <f t="shared" si="6"/>
        <v>661371.9</v>
      </c>
      <c r="D179" s="23">
        <f t="shared" si="7"/>
        <v>132274.38</v>
      </c>
      <c r="E179" s="23">
        <f t="shared" si="8"/>
        <v>119046.942</v>
      </c>
    </row>
    <row r="180" spans="1:5" ht="12.75">
      <c r="A180" s="20" t="s">
        <v>154</v>
      </c>
      <c r="B180" s="21">
        <v>200145</v>
      </c>
      <c r="C180" s="21">
        <f t="shared" si="6"/>
        <v>1381000.5</v>
      </c>
      <c r="D180" s="21">
        <f t="shared" si="7"/>
        <v>276200.1</v>
      </c>
      <c r="E180" s="21">
        <f t="shared" si="8"/>
        <v>248580.09</v>
      </c>
    </row>
    <row r="181" spans="1:5" s="16" customFormat="1" ht="12.75">
      <c r="A181" s="22" t="s">
        <v>188</v>
      </c>
      <c r="B181" s="23">
        <v>112528</v>
      </c>
      <c r="C181" s="23">
        <f t="shared" si="6"/>
        <v>776443.2000000001</v>
      </c>
      <c r="D181" s="23">
        <f t="shared" si="7"/>
        <v>155288.64</v>
      </c>
      <c r="E181" s="23">
        <f t="shared" si="8"/>
        <v>139759.776</v>
      </c>
    </row>
    <row r="182" spans="1:5" ht="12.75">
      <c r="A182" s="20" t="s">
        <v>169</v>
      </c>
      <c r="B182" s="21">
        <v>222769</v>
      </c>
      <c r="C182" s="21">
        <f t="shared" si="6"/>
        <v>1537106.1</v>
      </c>
      <c r="D182" s="21">
        <f t="shared" si="7"/>
        <v>307421.22000000003</v>
      </c>
      <c r="E182" s="21">
        <f t="shared" si="8"/>
        <v>276679.098</v>
      </c>
    </row>
    <row r="183" spans="1:5" s="16" customFormat="1" ht="12.75">
      <c r="A183" s="22" t="s">
        <v>39</v>
      </c>
      <c r="B183" s="23">
        <v>254869</v>
      </c>
      <c r="C183" s="23">
        <f t="shared" si="6"/>
        <v>1758596.1</v>
      </c>
      <c r="D183" s="23">
        <f t="shared" si="7"/>
        <v>351719.22</v>
      </c>
      <c r="E183" s="23">
        <f t="shared" si="8"/>
        <v>316547.298</v>
      </c>
    </row>
    <row r="184" spans="1:5" ht="12.75">
      <c r="A184" s="20" t="s">
        <v>112</v>
      </c>
      <c r="B184" s="21">
        <v>171159</v>
      </c>
      <c r="C184" s="21">
        <f t="shared" si="6"/>
        <v>1180997.1</v>
      </c>
      <c r="D184" s="21">
        <f t="shared" si="7"/>
        <v>236199.42000000004</v>
      </c>
      <c r="E184" s="21">
        <f t="shared" si="8"/>
        <v>212579.47800000003</v>
      </c>
    </row>
    <row r="185" spans="1:5" s="16" customFormat="1" ht="12.75">
      <c r="A185" s="22" t="s">
        <v>189</v>
      </c>
      <c r="B185" s="23">
        <v>139772</v>
      </c>
      <c r="C185" s="23">
        <f t="shared" si="6"/>
        <v>964426.8</v>
      </c>
      <c r="D185" s="23">
        <f t="shared" si="7"/>
        <v>192885.36</v>
      </c>
      <c r="E185" s="23">
        <f t="shared" si="8"/>
        <v>173596.824</v>
      </c>
    </row>
    <row r="186" spans="1:5" ht="12.75">
      <c r="A186" s="20" t="s">
        <v>91</v>
      </c>
      <c r="B186" s="21">
        <v>165184</v>
      </c>
      <c r="C186" s="21">
        <f t="shared" si="6"/>
        <v>1139769.6</v>
      </c>
      <c r="D186" s="21">
        <f t="shared" si="7"/>
        <v>227953.92000000004</v>
      </c>
      <c r="E186" s="21">
        <f t="shared" si="8"/>
        <v>205158.52800000002</v>
      </c>
    </row>
    <row r="187" spans="1:5" s="16" customFormat="1" ht="12.75">
      <c r="A187" s="22" t="s">
        <v>155</v>
      </c>
      <c r="B187" s="23">
        <v>295236</v>
      </c>
      <c r="C187" s="23">
        <f t="shared" si="6"/>
        <v>2037128.4000000001</v>
      </c>
      <c r="D187" s="23">
        <f t="shared" si="7"/>
        <v>407425.68</v>
      </c>
      <c r="E187" s="23">
        <f t="shared" si="8"/>
        <v>366683.11199999996</v>
      </c>
    </row>
    <row r="188" spans="1:5" ht="12.75">
      <c r="A188" s="20" t="s">
        <v>40</v>
      </c>
      <c r="B188" s="21">
        <v>233288</v>
      </c>
      <c r="C188" s="21">
        <f t="shared" si="6"/>
        <v>1609687.2000000002</v>
      </c>
      <c r="D188" s="21">
        <f t="shared" si="7"/>
        <v>321937.44</v>
      </c>
      <c r="E188" s="21">
        <f t="shared" si="8"/>
        <v>289743.696</v>
      </c>
    </row>
    <row r="189" spans="1:5" s="16" customFormat="1" ht="12.75">
      <c r="A189" s="22" t="s">
        <v>64</v>
      </c>
      <c r="B189" s="23">
        <v>355404</v>
      </c>
      <c r="C189" s="23">
        <f t="shared" si="6"/>
        <v>2452287.6</v>
      </c>
      <c r="D189" s="23">
        <f t="shared" si="7"/>
        <v>490457.52</v>
      </c>
      <c r="E189" s="23">
        <f t="shared" si="8"/>
        <v>441411.768</v>
      </c>
    </row>
    <row r="190" spans="1:5" ht="12.75">
      <c r="A190" s="20" t="s">
        <v>8</v>
      </c>
      <c r="B190" s="21">
        <v>102936</v>
      </c>
      <c r="C190" s="21">
        <f t="shared" si="6"/>
        <v>710258.4</v>
      </c>
      <c r="D190" s="21">
        <f t="shared" si="7"/>
        <v>142051.68</v>
      </c>
      <c r="E190" s="21">
        <f t="shared" si="8"/>
        <v>127846.512</v>
      </c>
    </row>
    <row r="191" spans="1:5" s="16" customFormat="1" ht="12.75">
      <c r="A191" s="22" t="s">
        <v>65</v>
      </c>
      <c r="B191" s="23">
        <v>333759</v>
      </c>
      <c r="C191" s="23">
        <f t="shared" si="6"/>
        <v>2302937.1</v>
      </c>
      <c r="D191" s="23">
        <f t="shared" si="7"/>
        <v>460587.42</v>
      </c>
      <c r="E191" s="23">
        <f t="shared" si="8"/>
        <v>414528.67799999996</v>
      </c>
    </row>
    <row r="192" spans="1:5" ht="12.75">
      <c r="A192" s="20" t="s">
        <v>123</v>
      </c>
      <c r="B192" s="21">
        <v>276095</v>
      </c>
      <c r="C192" s="21">
        <f t="shared" si="6"/>
        <v>1905055.5</v>
      </c>
      <c r="D192" s="21">
        <f t="shared" si="7"/>
        <v>381011.1</v>
      </c>
      <c r="E192" s="21">
        <f t="shared" si="8"/>
        <v>342909.99</v>
      </c>
    </row>
    <row r="193" spans="1:5" s="16" customFormat="1" ht="12.75">
      <c r="A193" s="22" t="s">
        <v>156</v>
      </c>
      <c r="B193" s="23">
        <v>271170</v>
      </c>
      <c r="C193" s="23">
        <f t="shared" si="6"/>
        <v>1871073</v>
      </c>
      <c r="D193" s="23">
        <f t="shared" si="7"/>
        <v>374214.6</v>
      </c>
      <c r="E193" s="23">
        <f t="shared" si="8"/>
        <v>336793.14</v>
      </c>
    </row>
    <row r="194" spans="1:5" ht="12.75">
      <c r="A194" s="20" t="s">
        <v>157</v>
      </c>
      <c r="B194" s="21">
        <v>314544</v>
      </c>
      <c r="C194" s="21">
        <f t="shared" si="6"/>
        <v>2170353.6</v>
      </c>
      <c r="D194" s="21">
        <f t="shared" si="7"/>
        <v>434070.72</v>
      </c>
      <c r="E194" s="21">
        <f t="shared" si="8"/>
        <v>390663.648</v>
      </c>
    </row>
    <row r="195" spans="1:5" ht="12.75">
      <c r="A195" s="24" t="s">
        <v>9</v>
      </c>
      <c r="B195" s="25">
        <v>207695</v>
      </c>
      <c r="C195" s="21">
        <f t="shared" si="6"/>
        <v>1433095.5</v>
      </c>
      <c r="D195" s="21">
        <f t="shared" si="7"/>
        <v>286619.1</v>
      </c>
      <c r="E195" s="21">
        <f t="shared" si="8"/>
        <v>257957.19</v>
      </c>
    </row>
    <row r="196" spans="1:5" ht="12.75">
      <c r="A196" s="20" t="s">
        <v>124</v>
      </c>
      <c r="B196" s="21">
        <v>189106</v>
      </c>
      <c r="C196" s="21">
        <f t="shared" si="6"/>
        <v>1304831.4000000001</v>
      </c>
      <c r="D196" s="21">
        <f t="shared" si="7"/>
        <v>260966.28000000003</v>
      </c>
      <c r="E196" s="21">
        <f t="shared" si="8"/>
        <v>234869.65200000003</v>
      </c>
    </row>
    <row r="197" spans="1:5" s="16" customFormat="1" ht="12.75">
      <c r="A197" s="22" t="s">
        <v>10</v>
      </c>
      <c r="B197" s="23">
        <v>230981</v>
      </c>
      <c r="C197" s="23">
        <f aca="true" t="shared" si="9" ref="C197:C212">B197*6.9</f>
        <v>1593768.9000000001</v>
      </c>
      <c r="D197" s="23">
        <f aca="true" t="shared" si="10" ref="D197:D212">C197/100*20</f>
        <v>318753.78</v>
      </c>
      <c r="E197" s="23">
        <f aca="true" t="shared" si="11" ref="E197:E212">C197/100*18</f>
        <v>286878.40200000006</v>
      </c>
    </row>
    <row r="198" spans="1:5" ht="12.75">
      <c r="A198" s="20" t="s">
        <v>92</v>
      </c>
      <c r="B198" s="21">
        <v>300193</v>
      </c>
      <c r="C198" s="21">
        <f t="shared" si="9"/>
        <v>2071331.7000000002</v>
      </c>
      <c r="D198" s="21">
        <f t="shared" si="10"/>
        <v>414266.3400000001</v>
      </c>
      <c r="E198" s="21">
        <f t="shared" si="11"/>
        <v>372839.70600000006</v>
      </c>
    </row>
    <row r="199" spans="1:5" s="16" customFormat="1" ht="12.75">
      <c r="A199" s="22" t="s">
        <v>208</v>
      </c>
      <c r="B199" s="23">
        <v>554906</v>
      </c>
      <c r="C199" s="23">
        <f t="shared" si="9"/>
        <v>3828851.4000000004</v>
      </c>
      <c r="D199" s="23">
        <f t="shared" si="10"/>
        <v>765770.28</v>
      </c>
      <c r="E199" s="23">
        <f t="shared" si="11"/>
        <v>689193.2520000001</v>
      </c>
    </row>
    <row r="200" spans="1:5" ht="12.75">
      <c r="A200" s="20" t="s">
        <v>190</v>
      </c>
      <c r="B200" s="21">
        <v>476845</v>
      </c>
      <c r="C200" s="21">
        <f t="shared" si="9"/>
        <v>3290230.5</v>
      </c>
      <c r="D200" s="21">
        <f t="shared" si="10"/>
        <v>658046.1</v>
      </c>
      <c r="E200" s="21">
        <f t="shared" si="11"/>
        <v>592241.49</v>
      </c>
    </row>
    <row r="201" spans="1:5" s="16" customFormat="1" ht="12.75">
      <c r="A201" s="22" t="s">
        <v>41</v>
      </c>
      <c r="B201" s="23">
        <v>112742</v>
      </c>
      <c r="C201" s="23">
        <f t="shared" si="9"/>
        <v>777919.8</v>
      </c>
      <c r="D201" s="23">
        <f t="shared" si="10"/>
        <v>155583.96000000002</v>
      </c>
      <c r="E201" s="23">
        <f t="shared" si="11"/>
        <v>140025.564</v>
      </c>
    </row>
    <row r="202" spans="1:5" ht="12.75">
      <c r="A202" s="20" t="s">
        <v>79</v>
      </c>
      <c r="B202" s="21">
        <v>387456</v>
      </c>
      <c r="C202" s="21">
        <f t="shared" si="9"/>
        <v>2673446.4</v>
      </c>
      <c r="D202" s="21">
        <f t="shared" si="10"/>
        <v>534689.28</v>
      </c>
      <c r="E202" s="21">
        <f t="shared" si="11"/>
        <v>481220.352</v>
      </c>
    </row>
    <row r="203" spans="1:5" s="16" customFormat="1" ht="12.75">
      <c r="A203" s="22" t="s">
        <v>158</v>
      </c>
      <c r="B203" s="23">
        <v>225869</v>
      </c>
      <c r="C203" s="23">
        <f t="shared" si="9"/>
        <v>1558496.1</v>
      </c>
      <c r="D203" s="23">
        <f t="shared" si="10"/>
        <v>311699.22000000003</v>
      </c>
      <c r="E203" s="23">
        <f t="shared" si="11"/>
        <v>280529.298</v>
      </c>
    </row>
    <row r="204" spans="1:5" ht="12.75">
      <c r="A204" s="20" t="s">
        <v>93</v>
      </c>
      <c r="B204" s="21">
        <v>174146</v>
      </c>
      <c r="C204" s="21">
        <f t="shared" si="9"/>
        <v>1201607.4000000001</v>
      </c>
      <c r="D204" s="21">
        <f t="shared" si="10"/>
        <v>240321.48</v>
      </c>
      <c r="E204" s="21">
        <f t="shared" si="11"/>
        <v>216289.332</v>
      </c>
    </row>
    <row r="205" spans="1:5" s="16" customFormat="1" ht="12.75">
      <c r="A205" s="22" t="s">
        <v>94</v>
      </c>
      <c r="B205" s="23">
        <v>226258</v>
      </c>
      <c r="C205" s="23">
        <f t="shared" si="9"/>
        <v>1561180.2000000002</v>
      </c>
      <c r="D205" s="23">
        <f t="shared" si="10"/>
        <v>312236.04000000004</v>
      </c>
      <c r="E205" s="23">
        <f t="shared" si="11"/>
        <v>281012.43600000005</v>
      </c>
    </row>
    <row r="206" spans="1:5" ht="12.75">
      <c r="A206" s="20" t="s">
        <v>42</v>
      </c>
      <c r="B206" s="21">
        <v>322022</v>
      </c>
      <c r="C206" s="21">
        <f t="shared" si="9"/>
        <v>2221951.8000000003</v>
      </c>
      <c r="D206" s="21">
        <f t="shared" si="10"/>
        <v>444390.3600000001</v>
      </c>
      <c r="E206" s="21">
        <f t="shared" si="11"/>
        <v>399951.3240000001</v>
      </c>
    </row>
    <row r="207" spans="1:5" s="16" customFormat="1" ht="12.75">
      <c r="A207" s="22" t="s">
        <v>170</v>
      </c>
      <c r="B207" s="23">
        <v>486093</v>
      </c>
      <c r="C207" s="23">
        <f t="shared" si="9"/>
        <v>3354041.7</v>
      </c>
      <c r="D207" s="23">
        <f t="shared" si="10"/>
        <v>670808.3400000001</v>
      </c>
      <c r="E207" s="23">
        <f t="shared" si="11"/>
        <v>603727.506</v>
      </c>
    </row>
    <row r="208" spans="1:5" ht="12.75">
      <c r="A208" s="20" t="s">
        <v>171</v>
      </c>
      <c r="B208" s="21">
        <v>141361</v>
      </c>
      <c r="C208" s="21">
        <f t="shared" si="9"/>
        <v>975390.9</v>
      </c>
      <c r="D208" s="21">
        <f t="shared" si="10"/>
        <v>195078.18</v>
      </c>
      <c r="E208" s="21">
        <f t="shared" si="11"/>
        <v>175570.362</v>
      </c>
    </row>
    <row r="209" spans="1:5" s="16" customFormat="1" ht="12.75">
      <c r="A209" s="22" t="s">
        <v>11</v>
      </c>
      <c r="B209" s="23">
        <v>320900</v>
      </c>
      <c r="C209" s="23">
        <f t="shared" si="9"/>
        <v>2214210</v>
      </c>
      <c r="D209" s="23">
        <f t="shared" si="10"/>
        <v>442842</v>
      </c>
      <c r="E209" s="23">
        <f t="shared" si="11"/>
        <v>398557.8</v>
      </c>
    </row>
    <row r="210" spans="1:5" ht="12.75">
      <c r="A210" s="20" t="s">
        <v>172</v>
      </c>
      <c r="B210" s="21">
        <v>160409</v>
      </c>
      <c r="C210" s="21">
        <f t="shared" si="9"/>
        <v>1106822.1</v>
      </c>
      <c r="D210" s="21">
        <f t="shared" si="10"/>
        <v>221364.42000000004</v>
      </c>
      <c r="E210" s="21">
        <f t="shared" si="11"/>
        <v>199227.97800000003</v>
      </c>
    </row>
    <row r="211" spans="1:5" s="16" customFormat="1" ht="12.75">
      <c r="A211" s="22" t="s">
        <v>125</v>
      </c>
      <c r="B211" s="23">
        <v>254406</v>
      </c>
      <c r="C211" s="23">
        <f t="shared" si="9"/>
        <v>1755401.4000000001</v>
      </c>
      <c r="D211" s="23">
        <f t="shared" si="10"/>
        <v>351080.28</v>
      </c>
      <c r="E211" s="23">
        <f t="shared" si="11"/>
        <v>315972.25200000004</v>
      </c>
    </row>
    <row r="212" spans="1:5" ht="12.75">
      <c r="A212" s="20" t="s">
        <v>126</v>
      </c>
      <c r="B212" s="21">
        <v>99503</v>
      </c>
      <c r="C212" s="21">
        <f t="shared" si="9"/>
        <v>686570.7000000001</v>
      </c>
      <c r="D212" s="21">
        <f t="shared" si="10"/>
        <v>137314.14</v>
      </c>
      <c r="E212" s="21">
        <f t="shared" si="11"/>
        <v>123582.72600000001</v>
      </c>
    </row>
    <row r="213" spans="2:4" ht="12.75">
      <c r="B213" s="26"/>
      <c r="D213" s="23"/>
    </row>
  </sheetData>
  <sheetProtection/>
  <hyperlinks>
    <hyperlink ref="I8" r:id="rId1" display="Office for National Statistics: Clinical Commissioning Group mid-year population estimates"/>
    <hyperlink ref="I22" r:id="rId2" display="http://psnc.org.uk/wp-content/uploads/2013/07/PAGB_and_PSNC_paper_on_minor_ailments.pdf"/>
    <hyperlink ref="I18" r:id="rId3" display="http://psnc.org.uk/wp-content/uploads/2013/07/PAGB_and_PSNC_paper_on_minor_ailments.pdf"/>
    <hyperlink ref="I12" r:id="rId4" display="National Audit Office: Stocktake of access to general practice in England (Nov 2015)"/>
    <hyperlink ref="I14" r:id="rId5" display="National Audit Office: Population estimates for UK, England and Wales, Scotland and Northern Ireland: mid 2015 (Jun 2016)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0.7109375" style="2" bestFit="1" customWidth="1"/>
    <col min="2" max="2" width="10.57421875" style="29" bestFit="1" customWidth="1"/>
    <col min="3" max="3" width="11.7109375" style="30" bestFit="1" customWidth="1"/>
    <col min="4" max="4" width="10.00390625" style="27" bestFit="1" customWidth="1"/>
    <col min="5" max="5" width="10.140625" style="0" customWidth="1"/>
  </cols>
  <sheetData>
    <row r="1" spans="1:5" ht="91.5">
      <c r="A1" s="32"/>
      <c r="B1" s="33" t="s">
        <v>447</v>
      </c>
      <c r="C1" s="34" t="s">
        <v>448</v>
      </c>
      <c r="D1" s="35" t="s">
        <v>449</v>
      </c>
      <c r="E1" s="35" t="s">
        <v>450</v>
      </c>
    </row>
    <row r="2" spans="1:5" ht="14.25">
      <c r="A2" s="36" t="s">
        <v>244</v>
      </c>
      <c r="B2" s="37">
        <v>47207</v>
      </c>
      <c r="C2" s="38">
        <f aca="true" t="shared" si="0" ref="C2:C65">B2/100*8</f>
        <v>3776.56</v>
      </c>
      <c r="D2" s="39">
        <f>C2*63</f>
        <v>237923.28</v>
      </c>
      <c r="E2" s="40">
        <f>C2*36</f>
        <v>135956.16</v>
      </c>
    </row>
    <row r="3" spans="1:5" ht="14.25">
      <c r="A3" s="41" t="s">
        <v>361</v>
      </c>
      <c r="B3" s="42">
        <v>111332</v>
      </c>
      <c r="C3" s="43">
        <f t="shared" si="0"/>
        <v>8906.56</v>
      </c>
      <c r="D3" s="44">
        <f aca="true" t="shared" si="1" ref="D3:D66">C3*63</f>
        <v>561113.2799999999</v>
      </c>
      <c r="E3" s="45">
        <f aca="true" t="shared" si="2" ref="E3:E66">C3*36</f>
        <v>320636.16</v>
      </c>
    </row>
    <row r="4" spans="1:5" ht="14.25">
      <c r="A4" s="36" t="s">
        <v>419</v>
      </c>
      <c r="B4" s="37">
        <v>54047</v>
      </c>
      <c r="C4" s="38">
        <f t="shared" si="0"/>
        <v>4323.76</v>
      </c>
      <c r="D4" s="39">
        <f t="shared" si="1"/>
        <v>272396.88</v>
      </c>
      <c r="E4" s="40">
        <f t="shared" si="2"/>
        <v>155655.36000000002</v>
      </c>
    </row>
    <row r="5" spans="1:5" ht="14.25">
      <c r="A5" s="41" t="s">
        <v>362</v>
      </c>
      <c r="B5" s="42">
        <v>55899</v>
      </c>
      <c r="C5" s="43">
        <f t="shared" si="0"/>
        <v>4471.92</v>
      </c>
      <c r="D5" s="44">
        <f t="shared" si="1"/>
        <v>281730.96</v>
      </c>
      <c r="E5" s="45">
        <f t="shared" si="2"/>
        <v>160989.12</v>
      </c>
    </row>
    <row r="6" spans="1:5" ht="14.25">
      <c r="A6" s="36" t="s">
        <v>388</v>
      </c>
      <c r="B6" s="37">
        <v>94494</v>
      </c>
      <c r="C6" s="38">
        <f t="shared" si="0"/>
        <v>7559.52</v>
      </c>
      <c r="D6" s="39">
        <f t="shared" si="1"/>
        <v>476249.76</v>
      </c>
      <c r="E6" s="40">
        <f t="shared" si="2"/>
        <v>272142.72000000003</v>
      </c>
    </row>
    <row r="7" spans="1:7" ht="14.25">
      <c r="A7" s="41" t="s">
        <v>400</v>
      </c>
      <c r="B7" s="42">
        <v>41671</v>
      </c>
      <c r="C7" s="43">
        <f t="shared" si="0"/>
        <v>3333.68</v>
      </c>
      <c r="D7" s="44">
        <f t="shared" si="1"/>
        <v>210021.84</v>
      </c>
      <c r="E7" s="45">
        <f t="shared" si="2"/>
        <v>120012.48</v>
      </c>
      <c r="G7" s="12" t="s">
        <v>426</v>
      </c>
    </row>
    <row r="8" spans="1:7" ht="14.25">
      <c r="A8" s="36" t="s">
        <v>334</v>
      </c>
      <c r="B8" s="37">
        <v>220999</v>
      </c>
      <c r="C8" s="38">
        <f t="shared" si="0"/>
        <v>17679.92</v>
      </c>
      <c r="D8" s="39">
        <f t="shared" si="1"/>
        <v>1113834.96</v>
      </c>
      <c r="E8" s="40">
        <f t="shared" si="2"/>
        <v>636477.1199999999</v>
      </c>
      <c r="G8" s="10" t="s">
        <v>443</v>
      </c>
    </row>
    <row r="9" spans="1:5" ht="14.25">
      <c r="A9" s="41" t="s">
        <v>335</v>
      </c>
      <c r="B9" s="42">
        <v>148999</v>
      </c>
      <c r="C9" s="43">
        <f t="shared" si="0"/>
        <v>11919.92</v>
      </c>
      <c r="D9" s="44">
        <f t="shared" si="1"/>
        <v>750954.96</v>
      </c>
      <c r="E9" s="45">
        <f t="shared" si="2"/>
        <v>429117.12</v>
      </c>
    </row>
    <row r="10" spans="1:7" ht="14.25">
      <c r="A10" s="36" t="s">
        <v>383</v>
      </c>
      <c r="B10" s="37">
        <v>79060</v>
      </c>
      <c r="C10" s="38">
        <f t="shared" si="0"/>
        <v>6324.8</v>
      </c>
      <c r="D10" s="39">
        <f t="shared" si="1"/>
        <v>398462.4</v>
      </c>
      <c r="E10" s="40">
        <f t="shared" si="2"/>
        <v>227692.80000000002</v>
      </c>
      <c r="G10" s="12" t="s">
        <v>428</v>
      </c>
    </row>
    <row r="11" spans="1:7" ht="14.25">
      <c r="A11" s="41" t="s">
        <v>336</v>
      </c>
      <c r="B11" s="42">
        <v>341755</v>
      </c>
      <c r="C11" s="43">
        <f t="shared" si="0"/>
        <v>27340.4</v>
      </c>
      <c r="D11" s="44">
        <f t="shared" si="1"/>
        <v>1722445.2000000002</v>
      </c>
      <c r="E11" s="45">
        <f t="shared" si="2"/>
        <v>984254.4</v>
      </c>
      <c r="G11" t="s">
        <v>437</v>
      </c>
    </row>
    <row r="12" spans="1:7" ht="14.25">
      <c r="A12" s="36" t="s">
        <v>298</v>
      </c>
      <c r="B12" s="37">
        <v>115089</v>
      </c>
      <c r="C12" s="38">
        <f t="shared" si="0"/>
        <v>9207.12</v>
      </c>
      <c r="D12" s="39">
        <f t="shared" si="1"/>
        <v>580048.56</v>
      </c>
      <c r="E12" s="40">
        <f t="shared" si="2"/>
        <v>331456.32</v>
      </c>
      <c r="G12" s="10" t="s">
        <v>436</v>
      </c>
    </row>
    <row r="13" spans="1:5" ht="14.25">
      <c r="A13" s="41" t="s">
        <v>221</v>
      </c>
      <c r="B13" s="42">
        <v>10723</v>
      </c>
      <c r="C13" s="43">
        <f t="shared" si="0"/>
        <v>857.84</v>
      </c>
      <c r="D13" s="44">
        <f t="shared" si="1"/>
        <v>54043.920000000006</v>
      </c>
      <c r="E13" s="45">
        <f t="shared" si="2"/>
        <v>30882.24</v>
      </c>
    </row>
    <row r="14" spans="1:7" ht="14.25">
      <c r="A14" s="36" t="s">
        <v>314</v>
      </c>
      <c r="B14" s="37">
        <v>66979</v>
      </c>
      <c r="C14" s="38">
        <f t="shared" si="0"/>
        <v>5358.32</v>
      </c>
      <c r="D14" s="39">
        <f t="shared" si="1"/>
        <v>337574.16</v>
      </c>
      <c r="E14" s="40">
        <f t="shared" si="2"/>
        <v>192899.52</v>
      </c>
      <c r="G14" s="12" t="s">
        <v>433</v>
      </c>
    </row>
    <row r="15" spans="1:7" ht="14.25">
      <c r="A15" s="41" t="s">
        <v>401</v>
      </c>
      <c r="B15" s="42">
        <v>20471</v>
      </c>
      <c r="C15" s="43">
        <f t="shared" si="0"/>
        <v>1637.68</v>
      </c>
      <c r="D15" s="44">
        <f t="shared" si="1"/>
        <v>103173.84000000001</v>
      </c>
      <c r="E15" s="45">
        <f t="shared" si="2"/>
        <v>58956.48</v>
      </c>
      <c r="G15" t="s">
        <v>440</v>
      </c>
    </row>
    <row r="16" spans="1:7" ht="14.25">
      <c r="A16" s="36" t="s">
        <v>229</v>
      </c>
      <c r="B16" s="37">
        <v>53102</v>
      </c>
      <c r="C16" s="38">
        <f t="shared" si="0"/>
        <v>4248.16</v>
      </c>
      <c r="D16" s="39">
        <f t="shared" si="1"/>
        <v>267634.08</v>
      </c>
      <c r="E16" s="40">
        <f t="shared" si="2"/>
        <v>152933.76</v>
      </c>
      <c r="G16" t="s">
        <v>439</v>
      </c>
    </row>
    <row r="17" spans="1:7" ht="14.25">
      <c r="A17" s="41" t="s">
        <v>328</v>
      </c>
      <c r="B17" s="42">
        <v>83315</v>
      </c>
      <c r="C17" s="43">
        <f t="shared" si="0"/>
        <v>6665.2</v>
      </c>
      <c r="D17" s="44">
        <f t="shared" si="1"/>
        <v>419907.6</v>
      </c>
      <c r="E17" s="45">
        <f t="shared" si="2"/>
        <v>239947.19999999998</v>
      </c>
      <c r="G17" t="s">
        <v>441</v>
      </c>
    </row>
    <row r="18" spans="1:7" ht="14.25">
      <c r="A18" s="36" t="s">
        <v>265</v>
      </c>
      <c r="B18" s="37">
        <v>11065</v>
      </c>
      <c r="C18" s="38">
        <f t="shared" si="0"/>
        <v>885.2</v>
      </c>
      <c r="D18" s="39">
        <f t="shared" si="1"/>
        <v>55767.600000000006</v>
      </c>
      <c r="E18" s="40">
        <f t="shared" si="2"/>
        <v>31867.2</v>
      </c>
      <c r="G18" t="s">
        <v>442</v>
      </c>
    </row>
    <row r="19" spans="1:5" ht="14.25">
      <c r="A19" s="41" t="s">
        <v>305</v>
      </c>
      <c r="B19" s="42">
        <v>112994</v>
      </c>
      <c r="C19" s="43">
        <f t="shared" si="0"/>
        <v>9039.52</v>
      </c>
      <c r="D19" s="44">
        <f t="shared" si="1"/>
        <v>569489.76</v>
      </c>
      <c r="E19" s="45">
        <f t="shared" si="2"/>
        <v>325422.72000000003</v>
      </c>
    </row>
    <row r="20" spans="1:7" ht="14.25">
      <c r="A20" s="36" t="s">
        <v>420</v>
      </c>
      <c r="B20" s="37">
        <v>131338</v>
      </c>
      <c r="C20" s="38">
        <f t="shared" si="0"/>
        <v>10507.04</v>
      </c>
      <c r="D20" s="39">
        <f t="shared" si="1"/>
        <v>661943.52</v>
      </c>
      <c r="E20" s="40">
        <f t="shared" si="2"/>
        <v>378253.44000000006</v>
      </c>
      <c r="G20" s="12"/>
    </row>
    <row r="21" spans="1:5" ht="14.25">
      <c r="A21" s="41" t="s">
        <v>368</v>
      </c>
      <c r="B21" s="42">
        <v>15069</v>
      </c>
      <c r="C21" s="43">
        <f t="shared" si="0"/>
        <v>1205.52</v>
      </c>
      <c r="D21" s="44">
        <f t="shared" si="1"/>
        <v>75947.76</v>
      </c>
      <c r="E21" s="45">
        <f t="shared" si="2"/>
        <v>43398.72</v>
      </c>
    </row>
    <row r="22" spans="1:5" ht="14.25">
      <c r="A22" s="36" t="s">
        <v>306</v>
      </c>
      <c r="B22" s="37">
        <v>150010</v>
      </c>
      <c r="C22" s="38">
        <f t="shared" si="0"/>
        <v>12000.8</v>
      </c>
      <c r="D22" s="39">
        <f t="shared" si="1"/>
        <v>756050.3999999999</v>
      </c>
      <c r="E22" s="40">
        <f t="shared" si="2"/>
        <v>432028.8</v>
      </c>
    </row>
    <row r="23" spans="1:5" ht="14.25">
      <c r="A23" s="41" t="s">
        <v>369</v>
      </c>
      <c r="B23" s="42">
        <v>20348</v>
      </c>
      <c r="C23" s="43">
        <f t="shared" si="0"/>
        <v>1627.84</v>
      </c>
      <c r="D23" s="44">
        <f t="shared" si="1"/>
        <v>102553.92</v>
      </c>
      <c r="E23" s="45">
        <f t="shared" si="2"/>
        <v>58602.24</v>
      </c>
    </row>
    <row r="24" spans="1:5" ht="14.25">
      <c r="A24" s="36" t="s">
        <v>389</v>
      </c>
      <c r="B24" s="37">
        <v>156773</v>
      </c>
      <c r="C24" s="38">
        <f t="shared" si="0"/>
        <v>12541.84</v>
      </c>
      <c r="D24" s="39">
        <f t="shared" si="1"/>
        <v>790135.92</v>
      </c>
      <c r="E24" s="40">
        <f t="shared" si="2"/>
        <v>451506.24</v>
      </c>
    </row>
    <row r="25" spans="1:5" ht="14.25">
      <c r="A25" s="41" t="s">
        <v>402</v>
      </c>
      <c r="B25" s="42">
        <v>79703</v>
      </c>
      <c r="C25" s="43">
        <f t="shared" si="0"/>
        <v>6376.24</v>
      </c>
      <c r="D25" s="44">
        <f t="shared" si="1"/>
        <v>401703.12</v>
      </c>
      <c r="E25" s="45">
        <f t="shared" si="2"/>
        <v>229544.63999999998</v>
      </c>
    </row>
    <row r="26" spans="1:7" ht="14.25">
      <c r="A26" s="36" t="s">
        <v>376</v>
      </c>
      <c r="B26" s="37">
        <v>127439</v>
      </c>
      <c r="C26" s="38">
        <f t="shared" si="0"/>
        <v>10195.12</v>
      </c>
      <c r="D26" s="39">
        <f t="shared" si="1"/>
        <v>642292.56</v>
      </c>
      <c r="E26" s="40">
        <f t="shared" si="2"/>
        <v>367024.32</v>
      </c>
      <c r="G26" s="12" t="s">
        <v>438</v>
      </c>
    </row>
    <row r="27" spans="1:7" ht="14.25">
      <c r="A27" s="41" t="s">
        <v>421</v>
      </c>
      <c r="B27" s="42">
        <v>142306</v>
      </c>
      <c r="C27" s="43">
        <f t="shared" si="0"/>
        <v>11384.48</v>
      </c>
      <c r="D27" s="44">
        <f t="shared" si="1"/>
        <v>717222.24</v>
      </c>
      <c r="E27" s="45">
        <f t="shared" si="2"/>
        <v>409841.27999999997</v>
      </c>
      <c r="G27" t="s">
        <v>445</v>
      </c>
    </row>
    <row r="28" spans="1:7" ht="14.25">
      <c r="A28" s="36" t="s">
        <v>266</v>
      </c>
      <c r="B28" s="37">
        <v>15084</v>
      </c>
      <c r="C28" s="38">
        <f t="shared" si="0"/>
        <v>1206.72</v>
      </c>
      <c r="D28" s="39">
        <f t="shared" si="1"/>
        <v>76023.36</v>
      </c>
      <c r="E28" s="40">
        <f t="shared" si="2"/>
        <v>43441.92</v>
      </c>
      <c r="G28" s="31" t="s">
        <v>444</v>
      </c>
    </row>
    <row r="29" spans="1:7" ht="14.25">
      <c r="A29" s="41" t="s">
        <v>288</v>
      </c>
      <c r="B29" s="42">
        <v>105740</v>
      </c>
      <c r="C29" s="43">
        <f t="shared" si="0"/>
        <v>8459.2</v>
      </c>
      <c r="D29" s="44">
        <f t="shared" si="1"/>
        <v>532929.6000000001</v>
      </c>
      <c r="E29" s="45">
        <f t="shared" si="2"/>
        <v>304531.2</v>
      </c>
      <c r="G29" t="s">
        <v>446</v>
      </c>
    </row>
    <row r="30" spans="1:5" ht="14.25">
      <c r="A30" s="36" t="s">
        <v>289</v>
      </c>
      <c r="B30" s="37">
        <v>36903</v>
      </c>
      <c r="C30" s="38">
        <f t="shared" si="0"/>
        <v>2952.24</v>
      </c>
      <c r="D30" s="39">
        <f t="shared" si="1"/>
        <v>185991.12</v>
      </c>
      <c r="E30" s="40">
        <f t="shared" si="2"/>
        <v>106280.63999999998</v>
      </c>
    </row>
    <row r="31" spans="1:5" ht="14.25">
      <c r="A31" s="41" t="s">
        <v>337</v>
      </c>
      <c r="B31" s="42">
        <v>209283</v>
      </c>
      <c r="C31" s="43">
        <f t="shared" si="0"/>
        <v>16742.64</v>
      </c>
      <c r="D31" s="44">
        <f t="shared" si="1"/>
        <v>1054786.32</v>
      </c>
      <c r="E31" s="45">
        <f t="shared" si="2"/>
        <v>602735.04</v>
      </c>
    </row>
    <row r="32" spans="1:5" ht="14.25">
      <c r="A32" s="36" t="s">
        <v>307</v>
      </c>
      <c r="B32" s="37">
        <v>260258</v>
      </c>
      <c r="C32" s="38">
        <f t="shared" si="0"/>
        <v>20820.64</v>
      </c>
      <c r="D32" s="39">
        <f t="shared" si="1"/>
        <v>1311700.32</v>
      </c>
      <c r="E32" s="40">
        <f t="shared" si="2"/>
        <v>749543.04</v>
      </c>
    </row>
    <row r="33" spans="1:5" ht="14.25">
      <c r="A33" s="41" t="s">
        <v>338</v>
      </c>
      <c r="B33" s="42">
        <v>117497</v>
      </c>
      <c r="C33" s="43">
        <f t="shared" si="0"/>
        <v>9399.76</v>
      </c>
      <c r="D33" s="44">
        <f t="shared" si="1"/>
        <v>592184.88</v>
      </c>
      <c r="E33" s="45">
        <f t="shared" si="2"/>
        <v>338391.36</v>
      </c>
    </row>
    <row r="34" spans="1:5" ht="14.25">
      <c r="A34" s="36" t="s">
        <v>315</v>
      </c>
      <c r="B34" s="37">
        <v>18132</v>
      </c>
      <c r="C34" s="38">
        <f t="shared" si="0"/>
        <v>1450.56</v>
      </c>
      <c r="D34" s="39">
        <f t="shared" si="1"/>
        <v>91385.28</v>
      </c>
      <c r="E34" s="40">
        <f t="shared" si="2"/>
        <v>52220.159999999996</v>
      </c>
    </row>
    <row r="35" spans="1:5" ht="14.25">
      <c r="A35" s="41" t="s">
        <v>259</v>
      </c>
      <c r="B35" s="42">
        <v>69228</v>
      </c>
      <c r="C35" s="43">
        <f t="shared" si="0"/>
        <v>5538.24</v>
      </c>
      <c r="D35" s="44">
        <f t="shared" si="1"/>
        <v>348909.12</v>
      </c>
      <c r="E35" s="45">
        <f t="shared" si="2"/>
        <v>199376.63999999998</v>
      </c>
    </row>
    <row r="36" spans="1:5" ht="14.25">
      <c r="A36" s="36" t="s">
        <v>250</v>
      </c>
      <c r="B36" s="37">
        <v>136513</v>
      </c>
      <c r="C36" s="38">
        <f t="shared" si="0"/>
        <v>10921.04</v>
      </c>
      <c r="D36" s="39">
        <f t="shared" si="1"/>
        <v>688025.52</v>
      </c>
      <c r="E36" s="40">
        <f t="shared" si="2"/>
        <v>393157.44000000006</v>
      </c>
    </row>
    <row r="37" spans="1:5" ht="14.25">
      <c r="A37" s="41" t="s">
        <v>299</v>
      </c>
      <c r="B37" s="42">
        <v>27401</v>
      </c>
      <c r="C37" s="43">
        <f t="shared" si="0"/>
        <v>2192.08</v>
      </c>
      <c r="D37" s="44">
        <f t="shared" si="1"/>
        <v>138101.04</v>
      </c>
      <c r="E37" s="45">
        <f t="shared" si="2"/>
        <v>78914.88</v>
      </c>
    </row>
    <row r="38" spans="1:5" ht="14.25">
      <c r="A38" s="36" t="s">
        <v>300</v>
      </c>
      <c r="B38" s="37">
        <v>78864</v>
      </c>
      <c r="C38" s="38">
        <f t="shared" si="0"/>
        <v>6309.12</v>
      </c>
      <c r="D38" s="39">
        <f t="shared" si="1"/>
        <v>397474.56</v>
      </c>
      <c r="E38" s="40">
        <f t="shared" si="2"/>
        <v>227128.32</v>
      </c>
    </row>
    <row r="39" spans="1:5" ht="14.25">
      <c r="A39" s="41" t="s">
        <v>245</v>
      </c>
      <c r="B39" s="42">
        <v>68315</v>
      </c>
      <c r="C39" s="43">
        <f t="shared" si="0"/>
        <v>5465.2</v>
      </c>
      <c r="D39" s="44">
        <f t="shared" si="1"/>
        <v>344307.6</v>
      </c>
      <c r="E39" s="45">
        <f t="shared" si="2"/>
        <v>196747.19999999998</v>
      </c>
    </row>
    <row r="40" spans="1:5" ht="14.25">
      <c r="A40" s="36" t="s">
        <v>285</v>
      </c>
      <c r="B40" s="37">
        <v>288956</v>
      </c>
      <c r="C40" s="38">
        <f t="shared" si="0"/>
        <v>23116.48</v>
      </c>
      <c r="D40" s="39">
        <f t="shared" si="1"/>
        <v>1456338.24</v>
      </c>
      <c r="E40" s="40">
        <f t="shared" si="2"/>
        <v>832193.28</v>
      </c>
    </row>
    <row r="41" spans="1:5" ht="14.25">
      <c r="A41" s="41" t="s">
        <v>339</v>
      </c>
      <c r="B41" s="42">
        <v>70436</v>
      </c>
      <c r="C41" s="43">
        <f t="shared" si="0"/>
        <v>5634.88</v>
      </c>
      <c r="D41" s="44">
        <f t="shared" si="1"/>
        <v>354997.44</v>
      </c>
      <c r="E41" s="45">
        <f t="shared" si="2"/>
        <v>202855.68</v>
      </c>
    </row>
    <row r="42" spans="1:5" ht="14.25">
      <c r="A42" s="36" t="s">
        <v>340</v>
      </c>
      <c r="B42" s="37">
        <v>46635</v>
      </c>
      <c r="C42" s="38">
        <f t="shared" si="0"/>
        <v>3730.8</v>
      </c>
      <c r="D42" s="39">
        <f t="shared" si="1"/>
        <v>235040.40000000002</v>
      </c>
      <c r="E42" s="40">
        <f t="shared" si="2"/>
        <v>134308.80000000002</v>
      </c>
    </row>
    <row r="43" spans="1:5" ht="14.25">
      <c r="A43" s="41" t="s">
        <v>267</v>
      </c>
      <c r="B43" s="42">
        <v>27127</v>
      </c>
      <c r="C43" s="43">
        <f t="shared" si="0"/>
        <v>2170.16</v>
      </c>
      <c r="D43" s="44">
        <f t="shared" si="1"/>
        <v>136720.08</v>
      </c>
      <c r="E43" s="45">
        <f t="shared" si="2"/>
        <v>78125.76</v>
      </c>
    </row>
    <row r="44" spans="1:5" ht="14.25">
      <c r="A44" s="36" t="s">
        <v>251</v>
      </c>
      <c r="B44" s="37">
        <v>44037</v>
      </c>
      <c r="C44" s="38">
        <f t="shared" si="0"/>
        <v>3522.96</v>
      </c>
      <c r="D44" s="39">
        <f t="shared" si="1"/>
        <v>221946.48</v>
      </c>
      <c r="E44" s="40">
        <f t="shared" si="2"/>
        <v>126826.56</v>
      </c>
    </row>
    <row r="45" spans="1:5" s="49" customFormat="1" ht="14.25">
      <c r="A45" s="46" t="s">
        <v>323</v>
      </c>
      <c r="B45" s="47">
        <v>98117</v>
      </c>
      <c r="C45" s="48">
        <f t="shared" si="0"/>
        <v>7849.36</v>
      </c>
      <c r="D45" s="44">
        <f t="shared" si="1"/>
        <v>494509.68</v>
      </c>
      <c r="E45" s="45">
        <f t="shared" si="2"/>
        <v>282576.95999999996</v>
      </c>
    </row>
    <row r="46" spans="1:5" ht="14.25">
      <c r="A46" s="36" t="s">
        <v>260</v>
      </c>
      <c r="B46" s="37">
        <v>130819</v>
      </c>
      <c r="C46" s="38">
        <f t="shared" si="0"/>
        <v>10465.52</v>
      </c>
      <c r="D46" s="39">
        <f t="shared" si="1"/>
        <v>659327.76</v>
      </c>
      <c r="E46" s="40">
        <f t="shared" si="2"/>
        <v>376758.72000000003</v>
      </c>
    </row>
    <row r="47" spans="1:5" s="49" customFormat="1" ht="14.25">
      <c r="A47" s="46" t="s">
        <v>261</v>
      </c>
      <c r="B47" s="47">
        <v>55124</v>
      </c>
      <c r="C47" s="48">
        <f t="shared" si="0"/>
        <v>4409.92</v>
      </c>
      <c r="D47" s="44">
        <f t="shared" si="1"/>
        <v>277824.96</v>
      </c>
      <c r="E47" s="45">
        <f t="shared" si="2"/>
        <v>158757.12</v>
      </c>
    </row>
    <row r="48" spans="1:5" ht="14.25">
      <c r="A48" s="36" t="s">
        <v>384</v>
      </c>
      <c r="B48" s="37">
        <v>157926</v>
      </c>
      <c r="C48" s="38">
        <f t="shared" si="0"/>
        <v>12634.08</v>
      </c>
      <c r="D48" s="39">
        <f t="shared" si="1"/>
        <v>795947.04</v>
      </c>
      <c r="E48" s="40">
        <f t="shared" si="2"/>
        <v>454826.88</v>
      </c>
    </row>
    <row r="49" spans="1:5" ht="14.25">
      <c r="A49" s="41" t="s">
        <v>407</v>
      </c>
      <c r="B49" s="42">
        <v>42369</v>
      </c>
      <c r="C49" s="43">
        <f t="shared" si="0"/>
        <v>3389.52</v>
      </c>
      <c r="D49" s="44">
        <f t="shared" si="1"/>
        <v>213539.76</v>
      </c>
      <c r="E49" s="45">
        <f t="shared" si="2"/>
        <v>122022.72</v>
      </c>
    </row>
    <row r="50" spans="1:5" ht="14.25">
      <c r="A50" s="36" t="s">
        <v>408</v>
      </c>
      <c r="B50" s="37">
        <v>48969</v>
      </c>
      <c r="C50" s="38">
        <f t="shared" si="0"/>
        <v>3917.52</v>
      </c>
      <c r="D50" s="39">
        <f t="shared" si="1"/>
        <v>246803.76</v>
      </c>
      <c r="E50" s="40">
        <f t="shared" si="2"/>
        <v>141030.72</v>
      </c>
    </row>
    <row r="51" spans="1:5" ht="14.25">
      <c r="A51" s="41" t="s">
        <v>316</v>
      </c>
      <c r="B51" s="42">
        <v>125088</v>
      </c>
      <c r="C51" s="43">
        <f t="shared" si="0"/>
        <v>10007.04</v>
      </c>
      <c r="D51" s="44">
        <f t="shared" si="1"/>
        <v>630443.52</v>
      </c>
      <c r="E51" s="45">
        <f t="shared" si="2"/>
        <v>360253.44000000006</v>
      </c>
    </row>
    <row r="52" spans="1:5" ht="14.25">
      <c r="A52" s="36" t="s">
        <v>246</v>
      </c>
      <c r="B52" s="37">
        <v>53066</v>
      </c>
      <c r="C52" s="38">
        <f t="shared" si="0"/>
        <v>4245.28</v>
      </c>
      <c r="D52" s="39">
        <f t="shared" si="1"/>
        <v>267452.63999999996</v>
      </c>
      <c r="E52" s="40">
        <f t="shared" si="2"/>
        <v>152830.08</v>
      </c>
    </row>
    <row r="53" spans="1:5" ht="14.25">
      <c r="A53" s="41" t="s">
        <v>324</v>
      </c>
      <c r="B53" s="42">
        <v>204658</v>
      </c>
      <c r="C53" s="43">
        <f t="shared" si="0"/>
        <v>16372.64</v>
      </c>
      <c r="D53" s="44">
        <f t="shared" si="1"/>
        <v>1031476.32</v>
      </c>
      <c r="E53" s="45">
        <f t="shared" si="2"/>
        <v>589415.04</v>
      </c>
    </row>
    <row r="54" spans="1:5" ht="14.25">
      <c r="A54" s="36" t="s">
        <v>329</v>
      </c>
      <c r="B54" s="37">
        <v>182145</v>
      </c>
      <c r="C54" s="38">
        <f t="shared" si="0"/>
        <v>14571.6</v>
      </c>
      <c r="D54" s="39">
        <f t="shared" si="1"/>
        <v>918010.8</v>
      </c>
      <c r="E54" s="40">
        <f t="shared" si="2"/>
        <v>524577.6</v>
      </c>
    </row>
    <row r="55" spans="1:5" ht="14.25">
      <c r="A55" s="41" t="s">
        <v>341</v>
      </c>
      <c r="B55" s="42">
        <v>59607</v>
      </c>
      <c r="C55" s="43">
        <f t="shared" si="0"/>
        <v>4768.56</v>
      </c>
      <c r="D55" s="44">
        <f t="shared" si="1"/>
        <v>300419.28</v>
      </c>
      <c r="E55" s="45">
        <f t="shared" si="2"/>
        <v>171668.16</v>
      </c>
    </row>
    <row r="56" spans="1:5" ht="14.25">
      <c r="A56" s="36" t="s">
        <v>390</v>
      </c>
      <c r="B56" s="37">
        <v>110709</v>
      </c>
      <c r="C56" s="38">
        <f t="shared" si="0"/>
        <v>8856.72</v>
      </c>
      <c r="D56" s="39">
        <f t="shared" si="1"/>
        <v>557973.36</v>
      </c>
      <c r="E56" s="40">
        <f t="shared" si="2"/>
        <v>318841.92</v>
      </c>
    </row>
    <row r="57" spans="1:5" ht="14.25">
      <c r="A57" s="41" t="s">
        <v>342</v>
      </c>
      <c r="B57" s="42">
        <v>148662</v>
      </c>
      <c r="C57" s="43">
        <f t="shared" si="0"/>
        <v>11892.96</v>
      </c>
      <c r="D57" s="44">
        <f t="shared" si="1"/>
        <v>749256.48</v>
      </c>
      <c r="E57" s="45">
        <f t="shared" si="2"/>
        <v>428146.55999999994</v>
      </c>
    </row>
    <row r="58" spans="1:5" ht="14.25">
      <c r="A58" s="36" t="s">
        <v>269</v>
      </c>
      <c r="B58" s="37">
        <v>9606</v>
      </c>
      <c r="C58" s="38">
        <f t="shared" si="0"/>
        <v>768.48</v>
      </c>
      <c r="D58" s="39">
        <f t="shared" si="1"/>
        <v>48414.24</v>
      </c>
      <c r="E58" s="40">
        <f t="shared" si="2"/>
        <v>27665.28</v>
      </c>
    </row>
    <row r="59" spans="1:5" ht="14.25">
      <c r="A59" s="41" t="s">
        <v>270</v>
      </c>
      <c r="B59" s="42">
        <v>196</v>
      </c>
      <c r="C59" s="43">
        <f t="shared" si="0"/>
        <v>15.68</v>
      </c>
      <c r="D59" s="44">
        <f t="shared" si="1"/>
        <v>987.84</v>
      </c>
      <c r="E59" s="45">
        <f t="shared" si="2"/>
        <v>564.48</v>
      </c>
    </row>
    <row r="60" spans="1:5" ht="14.25">
      <c r="A60" s="36" t="s">
        <v>370</v>
      </c>
      <c r="B60" s="37">
        <v>5993</v>
      </c>
      <c r="C60" s="38">
        <f t="shared" si="0"/>
        <v>479.44</v>
      </c>
      <c r="D60" s="39">
        <f t="shared" si="1"/>
        <v>30204.72</v>
      </c>
      <c r="E60" s="40">
        <f t="shared" si="2"/>
        <v>17259.84</v>
      </c>
    </row>
    <row r="61" spans="1:5" ht="14.25">
      <c r="A61" s="41" t="s">
        <v>391</v>
      </c>
      <c r="B61" s="42">
        <v>113129</v>
      </c>
      <c r="C61" s="43">
        <f t="shared" si="0"/>
        <v>9050.32</v>
      </c>
      <c r="D61" s="44">
        <f t="shared" si="1"/>
        <v>570170.16</v>
      </c>
      <c r="E61" s="45">
        <f t="shared" si="2"/>
        <v>325811.52</v>
      </c>
    </row>
    <row r="62" spans="1:5" ht="14.25">
      <c r="A62" s="36" t="s">
        <v>301</v>
      </c>
      <c r="B62" s="37">
        <v>6437</v>
      </c>
      <c r="C62" s="38">
        <f t="shared" si="0"/>
        <v>514.96</v>
      </c>
      <c r="D62" s="39">
        <f t="shared" si="1"/>
        <v>32442.480000000003</v>
      </c>
      <c r="E62" s="40">
        <f t="shared" si="2"/>
        <v>18538.56</v>
      </c>
    </row>
    <row r="63" spans="1:5" ht="14.25">
      <c r="A63" s="41" t="s">
        <v>252</v>
      </c>
      <c r="B63" s="42">
        <v>108698</v>
      </c>
      <c r="C63" s="43">
        <f t="shared" si="0"/>
        <v>8695.84</v>
      </c>
      <c r="D63" s="44">
        <f t="shared" si="1"/>
        <v>547837.92</v>
      </c>
      <c r="E63" s="45">
        <f t="shared" si="2"/>
        <v>313050.24</v>
      </c>
    </row>
    <row r="64" spans="1:5" ht="14.25">
      <c r="A64" s="36" t="s">
        <v>214</v>
      </c>
      <c r="B64" s="37">
        <v>66250</v>
      </c>
      <c r="C64" s="38">
        <f t="shared" si="0"/>
        <v>5300</v>
      </c>
      <c r="D64" s="39">
        <f t="shared" si="1"/>
        <v>333900</v>
      </c>
      <c r="E64" s="40">
        <f t="shared" si="2"/>
        <v>190800</v>
      </c>
    </row>
    <row r="65" spans="1:5" ht="14.25">
      <c r="A65" s="41" t="s">
        <v>222</v>
      </c>
      <c r="B65" s="42">
        <v>68520</v>
      </c>
      <c r="C65" s="43">
        <f t="shared" si="0"/>
        <v>5481.6</v>
      </c>
      <c r="D65" s="44">
        <f t="shared" si="1"/>
        <v>345340.80000000005</v>
      </c>
      <c r="E65" s="45">
        <f t="shared" si="2"/>
        <v>197337.6</v>
      </c>
    </row>
    <row r="66" spans="1:5" ht="14.25">
      <c r="A66" s="36" t="s">
        <v>223</v>
      </c>
      <c r="B66" s="37">
        <v>135178</v>
      </c>
      <c r="C66" s="38">
        <f aca="true" t="shared" si="3" ref="C66:C129">B66/100*8</f>
        <v>10814.24</v>
      </c>
      <c r="D66" s="39">
        <f t="shared" si="1"/>
        <v>681297.12</v>
      </c>
      <c r="E66" s="40">
        <f t="shared" si="2"/>
        <v>389312.64</v>
      </c>
    </row>
    <row r="67" spans="1:5" ht="14.25">
      <c r="A67" s="41" t="s">
        <v>224</v>
      </c>
      <c r="B67" s="42">
        <v>122845</v>
      </c>
      <c r="C67" s="43">
        <f t="shared" si="3"/>
        <v>9827.6</v>
      </c>
      <c r="D67" s="44">
        <f aca="true" t="shared" si="4" ref="D67:D130">C67*63</f>
        <v>619138.8</v>
      </c>
      <c r="E67" s="45">
        <f aca="true" t="shared" si="5" ref="E67:E130">C67*36</f>
        <v>353793.60000000003</v>
      </c>
    </row>
    <row r="68" spans="1:5" ht="14.25">
      <c r="A68" s="36" t="s">
        <v>343</v>
      </c>
      <c r="B68" s="37">
        <v>171342</v>
      </c>
      <c r="C68" s="38">
        <f t="shared" si="3"/>
        <v>13707.36</v>
      </c>
      <c r="D68" s="39">
        <f t="shared" si="4"/>
        <v>863563.68</v>
      </c>
      <c r="E68" s="40">
        <f t="shared" si="5"/>
        <v>493464.96</v>
      </c>
    </row>
    <row r="69" spans="1:5" ht="14.25">
      <c r="A69" s="41" t="s">
        <v>409</v>
      </c>
      <c r="B69" s="42">
        <v>119190</v>
      </c>
      <c r="C69" s="43">
        <f t="shared" si="3"/>
        <v>9535.2</v>
      </c>
      <c r="D69" s="44">
        <f t="shared" si="4"/>
        <v>600717.6000000001</v>
      </c>
      <c r="E69" s="45">
        <f t="shared" si="5"/>
        <v>343267.2</v>
      </c>
    </row>
    <row r="70" spans="1:5" ht="14.25">
      <c r="A70" s="36" t="s">
        <v>371</v>
      </c>
      <c r="B70" s="37">
        <v>48318</v>
      </c>
      <c r="C70" s="38">
        <f t="shared" si="3"/>
        <v>3865.44</v>
      </c>
      <c r="D70" s="39">
        <f t="shared" si="4"/>
        <v>243522.72</v>
      </c>
      <c r="E70" s="40">
        <f t="shared" si="5"/>
        <v>139155.84</v>
      </c>
    </row>
    <row r="71" spans="1:5" ht="14.25">
      <c r="A71" s="41" t="s">
        <v>392</v>
      </c>
      <c r="B71" s="42">
        <v>7273</v>
      </c>
      <c r="C71" s="43">
        <f t="shared" si="3"/>
        <v>581.84</v>
      </c>
      <c r="D71" s="44">
        <f t="shared" si="4"/>
        <v>36655.920000000006</v>
      </c>
      <c r="E71" s="45">
        <f t="shared" si="5"/>
        <v>20946.24</v>
      </c>
    </row>
    <row r="72" spans="1:5" ht="14.25">
      <c r="A72" s="36" t="s">
        <v>230</v>
      </c>
      <c r="B72" s="37">
        <v>248067</v>
      </c>
      <c r="C72" s="38">
        <f t="shared" si="3"/>
        <v>19845.36</v>
      </c>
      <c r="D72" s="39">
        <f t="shared" si="4"/>
        <v>1250257.68</v>
      </c>
      <c r="E72" s="40">
        <f t="shared" si="5"/>
        <v>714432.96</v>
      </c>
    </row>
    <row r="73" spans="1:5" ht="14.25">
      <c r="A73" s="41" t="s">
        <v>403</v>
      </c>
      <c r="B73" s="42">
        <v>111279</v>
      </c>
      <c r="C73" s="43">
        <f t="shared" si="3"/>
        <v>8902.32</v>
      </c>
      <c r="D73" s="44">
        <f t="shared" si="4"/>
        <v>560846.16</v>
      </c>
      <c r="E73" s="45">
        <f t="shared" si="5"/>
        <v>320483.52</v>
      </c>
    </row>
    <row r="74" spans="1:5" ht="14.25">
      <c r="A74" s="36" t="s">
        <v>271</v>
      </c>
      <c r="B74" s="37">
        <v>4601</v>
      </c>
      <c r="C74" s="38">
        <f t="shared" si="3"/>
        <v>368.08</v>
      </c>
      <c r="D74" s="39">
        <f t="shared" si="4"/>
        <v>23189.039999999997</v>
      </c>
      <c r="E74" s="40">
        <f t="shared" si="5"/>
        <v>13250.88</v>
      </c>
    </row>
    <row r="75" spans="1:5" ht="14.25">
      <c r="A75" s="41" t="s">
        <v>317</v>
      </c>
      <c r="B75" s="42">
        <v>8981</v>
      </c>
      <c r="C75" s="43">
        <f t="shared" si="3"/>
        <v>718.48</v>
      </c>
      <c r="D75" s="44">
        <f t="shared" si="4"/>
        <v>45264.24</v>
      </c>
      <c r="E75" s="45">
        <f t="shared" si="5"/>
        <v>25865.28</v>
      </c>
    </row>
    <row r="76" spans="1:5" ht="14.25">
      <c r="A76" s="36" t="s">
        <v>290</v>
      </c>
      <c r="B76" s="37">
        <v>43342</v>
      </c>
      <c r="C76" s="38">
        <f t="shared" si="3"/>
        <v>3467.36</v>
      </c>
      <c r="D76" s="39">
        <f t="shared" si="4"/>
        <v>218443.68000000002</v>
      </c>
      <c r="E76" s="40">
        <f t="shared" si="5"/>
        <v>124824.96</v>
      </c>
    </row>
    <row r="77" spans="1:5" ht="14.25">
      <c r="A77" s="41" t="s">
        <v>344</v>
      </c>
      <c r="B77" s="42">
        <v>116392</v>
      </c>
      <c r="C77" s="43">
        <f t="shared" si="3"/>
        <v>9311.36</v>
      </c>
      <c r="D77" s="44">
        <f t="shared" si="4"/>
        <v>586615.68</v>
      </c>
      <c r="E77" s="45">
        <f t="shared" si="5"/>
        <v>335208.96</v>
      </c>
    </row>
    <row r="78" spans="1:5" ht="14.25">
      <c r="A78" s="36" t="s">
        <v>345</v>
      </c>
      <c r="B78" s="37">
        <v>124500</v>
      </c>
      <c r="C78" s="38">
        <f t="shared" si="3"/>
        <v>9960</v>
      </c>
      <c r="D78" s="39">
        <f t="shared" si="4"/>
        <v>627480</v>
      </c>
      <c r="E78" s="40">
        <f t="shared" si="5"/>
        <v>358560</v>
      </c>
    </row>
    <row r="79" spans="1:5" ht="14.25">
      <c r="A79" s="41" t="s">
        <v>372</v>
      </c>
      <c r="B79" s="42">
        <v>130071</v>
      </c>
      <c r="C79" s="43">
        <f t="shared" si="3"/>
        <v>10405.68</v>
      </c>
      <c r="D79" s="44">
        <f t="shared" si="4"/>
        <v>655557.84</v>
      </c>
      <c r="E79" s="45">
        <f t="shared" si="5"/>
        <v>374604.48</v>
      </c>
    </row>
    <row r="80" spans="1:5" ht="14.25">
      <c r="A80" s="36" t="s">
        <v>373</v>
      </c>
      <c r="B80" s="37">
        <v>15046</v>
      </c>
      <c r="C80" s="38">
        <f t="shared" si="3"/>
        <v>1203.68</v>
      </c>
      <c r="D80" s="39">
        <f t="shared" si="4"/>
        <v>75831.84000000001</v>
      </c>
      <c r="E80" s="40">
        <f t="shared" si="5"/>
        <v>43332.48</v>
      </c>
    </row>
    <row r="81" spans="1:5" ht="14.25">
      <c r="A81" s="41" t="s">
        <v>346</v>
      </c>
      <c r="B81" s="42">
        <v>273355</v>
      </c>
      <c r="C81" s="43">
        <f t="shared" si="3"/>
        <v>21868.4</v>
      </c>
      <c r="D81" s="44">
        <f t="shared" si="4"/>
        <v>1377709.2000000002</v>
      </c>
      <c r="E81" s="45">
        <f t="shared" si="5"/>
        <v>787262.4</v>
      </c>
    </row>
    <row r="82" spans="1:5" ht="14.25">
      <c r="A82" s="36" t="s">
        <v>291</v>
      </c>
      <c r="B82" s="37">
        <v>80709</v>
      </c>
      <c r="C82" s="38">
        <f t="shared" si="3"/>
        <v>6456.72</v>
      </c>
      <c r="D82" s="39">
        <f t="shared" si="4"/>
        <v>406773.36000000004</v>
      </c>
      <c r="E82" s="40">
        <f t="shared" si="5"/>
        <v>232441.92</v>
      </c>
    </row>
    <row r="83" spans="1:5" ht="14.25">
      <c r="A83" s="41" t="s">
        <v>410</v>
      </c>
      <c r="B83" s="42">
        <v>63246</v>
      </c>
      <c r="C83" s="43">
        <f t="shared" si="3"/>
        <v>5059.68</v>
      </c>
      <c r="D83" s="44">
        <f t="shared" si="4"/>
        <v>318759.84</v>
      </c>
      <c r="E83" s="45">
        <f t="shared" si="5"/>
        <v>182148.48</v>
      </c>
    </row>
    <row r="84" spans="1:5" ht="14.25">
      <c r="A84" s="36" t="s">
        <v>292</v>
      </c>
      <c r="B84" s="37">
        <v>70167</v>
      </c>
      <c r="C84" s="38">
        <f t="shared" si="3"/>
        <v>5613.36</v>
      </c>
      <c r="D84" s="39">
        <f t="shared" si="4"/>
        <v>353641.68</v>
      </c>
      <c r="E84" s="40">
        <f t="shared" si="5"/>
        <v>202080.96</v>
      </c>
    </row>
    <row r="85" spans="1:5" ht="14.25">
      <c r="A85" s="41" t="s">
        <v>325</v>
      </c>
      <c r="B85" s="42">
        <v>115200</v>
      </c>
      <c r="C85" s="43">
        <f t="shared" si="3"/>
        <v>9216</v>
      </c>
      <c r="D85" s="44">
        <f t="shared" si="4"/>
        <v>580608</v>
      </c>
      <c r="E85" s="45">
        <f t="shared" si="5"/>
        <v>331776</v>
      </c>
    </row>
    <row r="86" spans="1:5" ht="14.25">
      <c r="A86" s="36" t="s">
        <v>318</v>
      </c>
      <c r="B86" s="37">
        <v>76275</v>
      </c>
      <c r="C86" s="38">
        <f t="shared" si="3"/>
        <v>6102</v>
      </c>
      <c r="D86" s="39">
        <f t="shared" si="4"/>
        <v>384426</v>
      </c>
      <c r="E86" s="40">
        <f t="shared" si="5"/>
        <v>219672</v>
      </c>
    </row>
    <row r="87" spans="1:5" ht="14.25">
      <c r="A87" s="41" t="s">
        <v>347</v>
      </c>
      <c r="B87" s="42">
        <v>231578</v>
      </c>
      <c r="C87" s="43">
        <f t="shared" si="3"/>
        <v>18526.24</v>
      </c>
      <c r="D87" s="44">
        <f t="shared" si="4"/>
        <v>1167153.12</v>
      </c>
      <c r="E87" s="45">
        <f t="shared" si="5"/>
        <v>666944.64</v>
      </c>
    </row>
    <row r="88" spans="1:5" ht="14.25">
      <c r="A88" s="36" t="s">
        <v>348</v>
      </c>
      <c r="B88" s="37">
        <v>110505</v>
      </c>
      <c r="C88" s="38">
        <f t="shared" si="3"/>
        <v>8840.4</v>
      </c>
      <c r="D88" s="39">
        <f t="shared" si="4"/>
        <v>556945.2</v>
      </c>
      <c r="E88" s="40">
        <f t="shared" si="5"/>
        <v>318254.39999999997</v>
      </c>
    </row>
    <row r="89" spans="1:5" ht="14.25">
      <c r="A89" s="41" t="s">
        <v>330</v>
      </c>
      <c r="B89" s="42">
        <v>123792</v>
      </c>
      <c r="C89" s="43">
        <f t="shared" si="3"/>
        <v>9903.36</v>
      </c>
      <c r="D89" s="44">
        <f t="shared" si="4"/>
        <v>623911.68</v>
      </c>
      <c r="E89" s="45">
        <f t="shared" si="5"/>
        <v>356520.96</v>
      </c>
    </row>
    <row r="90" spans="1:5" ht="14.25">
      <c r="A90" s="36" t="s">
        <v>272</v>
      </c>
      <c r="B90" s="37">
        <v>7841</v>
      </c>
      <c r="C90" s="38">
        <f t="shared" si="3"/>
        <v>627.28</v>
      </c>
      <c r="D90" s="39">
        <f t="shared" si="4"/>
        <v>39518.64</v>
      </c>
      <c r="E90" s="40">
        <f t="shared" si="5"/>
        <v>22582.079999999998</v>
      </c>
    </row>
    <row r="91" spans="1:5" ht="14.25">
      <c r="A91" s="41" t="s">
        <v>422</v>
      </c>
      <c r="B91" s="42">
        <v>209852</v>
      </c>
      <c r="C91" s="43">
        <f t="shared" si="3"/>
        <v>16788.16</v>
      </c>
      <c r="D91" s="44">
        <f t="shared" si="4"/>
        <v>1057654.08</v>
      </c>
      <c r="E91" s="45">
        <f t="shared" si="5"/>
        <v>604373.76</v>
      </c>
    </row>
    <row r="92" spans="1:5" ht="14.25">
      <c r="A92" s="36" t="s">
        <v>349</v>
      </c>
      <c r="B92" s="37">
        <v>214964</v>
      </c>
      <c r="C92" s="38">
        <f t="shared" si="3"/>
        <v>17197.12</v>
      </c>
      <c r="D92" s="39">
        <f t="shared" si="4"/>
        <v>1083418.5599999998</v>
      </c>
      <c r="E92" s="40">
        <f t="shared" si="5"/>
        <v>619096.32</v>
      </c>
    </row>
    <row r="93" spans="1:5" ht="14.25">
      <c r="A93" s="41" t="s">
        <v>331</v>
      </c>
      <c r="B93" s="42">
        <v>157273</v>
      </c>
      <c r="C93" s="43">
        <f t="shared" si="3"/>
        <v>12581.84</v>
      </c>
      <c r="D93" s="44">
        <f t="shared" si="4"/>
        <v>792655.92</v>
      </c>
      <c r="E93" s="45">
        <f t="shared" si="5"/>
        <v>452946.24</v>
      </c>
    </row>
    <row r="94" spans="1:5" ht="14.25">
      <c r="A94" s="36" t="s">
        <v>273</v>
      </c>
      <c r="B94" s="37">
        <v>11886</v>
      </c>
      <c r="C94" s="38">
        <f t="shared" si="3"/>
        <v>950.88</v>
      </c>
      <c r="D94" s="39">
        <f t="shared" si="4"/>
        <v>59905.44</v>
      </c>
      <c r="E94" s="40">
        <f t="shared" si="5"/>
        <v>34231.68</v>
      </c>
    </row>
    <row r="95" spans="1:5" ht="14.25">
      <c r="A95" s="41" t="s">
        <v>363</v>
      </c>
      <c r="B95" s="42">
        <v>185993</v>
      </c>
      <c r="C95" s="43">
        <f t="shared" si="3"/>
        <v>14879.44</v>
      </c>
      <c r="D95" s="44">
        <f t="shared" si="4"/>
        <v>937404.7200000001</v>
      </c>
      <c r="E95" s="45">
        <f t="shared" si="5"/>
        <v>535659.84</v>
      </c>
    </row>
    <row r="96" spans="1:5" ht="14.25">
      <c r="A96" s="36" t="s">
        <v>364</v>
      </c>
      <c r="B96" s="37">
        <v>12055</v>
      </c>
      <c r="C96" s="38">
        <f t="shared" si="3"/>
        <v>964.4</v>
      </c>
      <c r="D96" s="39">
        <f t="shared" si="4"/>
        <v>60757.2</v>
      </c>
      <c r="E96" s="40">
        <f t="shared" si="5"/>
        <v>34718.4</v>
      </c>
    </row>
    <row r="97" spans="1:5" ht="14.25">
      <c r="A97" s="41" t="s">
        <v>350</v>
      </c>
      <c r="B97" s="42">
        <v>405983</v>
      </c>
      <c r="C97" s="43">
        <f t="shared" si="3"/>
        <v>32478.64</v>
      </c>
      <c r="D97" s="44">
        <f t="shared" si="4"/>
        <v>2046154.32</v>
      </c>
      <c r="E97" s="45">
        <f t="shared" si="5"/>
        <v>1169231.04</v>
      </c>
    </row>
    <row r="98" spans="1:5" ht="14.25">
      <c r="A98" s="36" t="s">
        <v>319</v>
      </c>
      <c r="B98" s="37">
        <v>91401</v>
      </c>
      <c r="C98" s="38">
        <f t="shared" si="3"/>
        <v>7312.08</v>
      </c>
      <c r="D98" s="39">
        <f t="shared" si="4"/>
        <v>460661.04</v>
      </c>
      <c r="E98" s="40">
        <f t="shared" si="5"/>
        <v>263234.88</v>
      </c>
    </row>
    <row r="99" spans="1:6" ht="14.25">
      <c r="A99" s="41" t="s">
        <v>326</v>
      </c>
      <c r="B99" s="42">
        <v>129679</v>
      </c>
      <c r="C99" s="43">
        <f t="shared" si="3"/>
        <v>10374.32</v>
      </c>
      <c r="D99" s="44">
        <f t="shared" si="4"/>
        <v>653582.16</v>
      </c>
      <c r="E99" s="45">
        <f t="shared" si="5"/>
        <v>373475.52</v>
      </c>
      <c r="F99" s="49"/>
    </row>
    <row r="100" spans="1:5" ht="14.25">
      <c r="A100" s="36" t="s">
        <v>327</v>
      </c>
      <c r="B100" s="37">
        <v>99305</v>
      </c>
      <c r="C100" s="38">
        <f t="shared" si="3"/>
        <v>7944.4</v>
      </c>
      <c r="D100" s="39">
        <f t="shared" si="4"/>
        <v>500497.19999999995</v>
      </c>
      <c r="E100" s="40">
        <f t="shared" si="5"/>
        <v>285998.39999999997</v>
      </c>
    </row>
    <row r="101" spans="1:6" ht="14.25">
      <c r="A101" s="41" t="s">
        <v>247</v>
      </c>
      <c r="B101" s="42">
        <v>79183</v>
      </c>
      <c r="C101" s="43">
        <f t="shared" si="3"/>
        <v>6334.64</v>
      </c>
      <c r="D101" s="44">
        <f t="shared" si="4"/>
        <v>399082.32</v>
      </c>
      <c r="E101" s="45">
        <f t="shared" si="5"/>
        <v>228047.04</v>
      </c>
      <c r="F101" s="49"/>
    </row>
    <row r="102" spans="1:5" ht="14.25">
      <c r="A102" s="36" t="s">
        <v>302</v>
      </c>
      <c r="B102" s="37">
        <v>87234</v>
      </c>
      <c r="C102" s="38">
        <f t="shared" si="3"/>
        <v>6978.72</v>
      </c>
      <c r="D102" s="39">
        <f t="shared" si="4"/>
        <v>439659.36000000004</v>
      </c>
      <c r="E102" s="40">
        <f t="shared" si="5"/>
        <v>251233.92</v>
      </c>
    </row>
    <row r="103" spans="1:5" ht="14.25">
      <c r="A103" s="41" t="s">
        <v>377</v>
      </c>
      <c r="B103" s="42">
        <v>27708</v>
      </c>
      <c r="C103" s="43">
        <f t="shared" si="3"/>
        <v>2216.64</v>
      </c>
      <c r="D103" s="44">
        <f t="shared" si="4"/>
        <v>139648.31999999998</v>
      </c>
      <c r="E103" s="45">
        <f t="shared" si="5"/>
        <v>79799.04</v>
      </c>
    </row>
    <row r="104" spans="1:5" ht="14.25">
      <c r="A104" s="36" t="s">
        <v>423</v>
      </c>
      <c r="B104" s="37">
        <v>233292</v>
      </c>
      <c r="C104" s="38">
        <f t="shared" si="3"/>
        <v>18663.36</v>
      </c>
      <c r="D104" s="39">
        <f t="shared" si="4"/>
        <v>1175791.68</v>
      </c>
      <c r="E104" s="40">
        <f t="shared" si="5"/>
        <v>671880.96</v>
      </c>
    </row>
    <row r="105" spans="1:5" ht="14.25">
      <c r="A105" s="41" t="s">
        <v>320</v>
      </c>
      <c r="B105" s="42">
        <v>78414</v>
      </c>
      <c r="C105" s="43">
        <f t="shared" si="3"/>
        <v>6273.12</v>
      </c>
      <c r="D105" s="44">
        <f t="shared" si="4"/>
        <v>395206.56</v>
      </c>
      <c r="E105" s="45">
        <f t="shared" si="5"/>
        <v>225832.32</v>
      </c>
    </row>
    <row r="106" spans="1:5" ht="14.25">
      <c r="A106" s="36" t="s">
        <v>351</v>
      </c>
      <c r="B106" s="37">
        <v>95942</v>
      </c>
      <c r="C106" s="38">
        <f t="shared" si="3"/>
        <v>7675.36</v>
      </c>
      <c r="D106" s="39">
        <f t="shared" si="4"/>
        <v>483547.68</v>
      </c>
      <c r="E106" s="40">
        <f t="shared" si="5"/>
        <v>276312.95999999996</v>
      </c>
    </row>
    <row r="107" spans="1:5" ht="14.25">
      <c r="A107" s="41" t="s">
        <v>274</v>
      </c>
      <c r="B107" s="42">
        <v>11669</v>
      </c>
      <c r="C107" s="43">
        <f t="shared" si="3"/>
        <v>933.52</v>
      </c>
      <c r="D107" s="44">
        <f t="shared" si="4"/>
        <v>58811.76</v>
      </c>
      <c r="E107" s="45">
        <f t="shared" si="5"/>
        <v>33606.72</v>
      </c>
    </row>
    <row r="108" spans="1:5" ht="14.25">
      <c r="A108" s="36" t="s">
        <v>293</v>
      </c>
      <c r="B108" s="37">
        <v>111956</v>
      </c>
      <c r="C108" s="38">
        <f t="shared" si="3"/>
        <v>8956.48</v>
      </c>
      <c r="D108" s="39">
        <f t="shared" si="4"/>
        <v>564258.24</v>
      </c>
      <c r="E108" s="40">
        <f t="shared" si="5"/>
        <v>322433.27999999997</v>
      </c>
    </row>
    <row r="109" spans="1:5" ht="14.25">
      <c r="A109" s="41" t="s">
        <v>236</v>
      </c>
      <c r="B109" s="42">
        <v>85349</v>
      </c>
      <c r="C109" s="43">
        <f t="shared" si="3"/>
        <v>6827.92</v>
      </c>
      <c r="D109" s="44">
        <f t="shared" si="4"/>
        <v>430158.96</v>
      </c>
      <c r="E109" s="45">
        <f t="shared" si="5"/>
        <v>245805.12</v>
      </c>
    </row>
    <row r="110" spans="1:5" ht="14.25">
      <c r="A110" s="36" t="s">
        <v>253</v>
      </c>
      <c r="B110" s="37">
        <v>79541</v>
      </c>
      <c r="C110" s="38">
        <f t="shared" si="3"/>
        <v>6363.28</v>
      </c>
      <c r="D110" s="39">
        <f t="shared" si="4"/>
        <v>400886.63999999996</v>
      </c>
      <c r="E110" s="40">
        <f t="shared" si="5"/>
        <v>229078.08</v>
      </c>
    </row>
    <row r="111" spans="1:5" ht="14.25">
      <c r="A111" s="41" t="s">
        <v>352</v>
      </c>
      <c r="B111" s="42">
        <v>60645</v>
      </c>
      <c r="C111" s="43">
        <f t="shared" si="3"/>
        <v>4851.6</v>
      </c>
      <c r="D111" s="44">
        <f t="shared" si="4"/>
        <v>305650.80000000005</v>
      </c>
      <c r="E111" s="45">
        <f t="shared" si="5"/>
        <v>174657.6</v>
      </c>
    </row>
    <row r="112" spans="1:5" ht="14.25">
      <c r="A112" s="36" t="s">
        <v>353</v>
      </c>
      <c r="B112" s="37">
        <v>178744</v>
      </c>
      <c r="C112" s="38">
        <f t="shared" si="3"/>
        <v>14299.52</v>
      </c>
      <c r="D112" s="39">
        <f t="shared" si="4"/>
        <v>900869.76</v>
      </c>
      <c r="E112" s="40">
        <f t="shared" si="5"/>
        <v>514782.72000000003</v>
      </c>
    </row>
    <row r="113" spans="1:5" ht="14.25">
      <c r="A113" s="41" t="s">
        <v>237</v>
      </c>
      <c r="B113" s="42">
        <v>10189</v>
      </c>
      <c r="C113" s="43">
        <f t="shared" si="3"/>
        <v>815.12</v>
      </c>
      <c r="D113" s="44">
        <f t="shared" si="4"/>
        <v>51352.56</v>
      </c>
      <c r="E113" s="45">
        <f t="shared" si="5"/>
        <v>29344.32</v>
      </c>
    </row>
    <row r="114" spans="1:5" ht="14.25">
      <c r="A114" s="36" t="s">
        <v>286</v>
      </c>
      <c r="B114" s="37">
        <v>88320</v>
      </c>
      <c r="C114" s="38">
        <f t="shared" si="3"/>
        <v>7065.6</v>
      </c>
      <c r="D114" s="39">
        <f t="shared" si="4"/>
        <v>445132.80000000005</v>
      </c>
      <c r="E114" s="40">
        <f t="shared" si="5"/>
        <v>254361.6</v>
      </c>
    </row>
    <row r="115" spans="1:5" ht="14.25">
      <c r="A115" s="41" t="s">
        <v>321</v>
      </c>
      <c r="B115" s="42">
        <v>109371</v>
      </c>
      <c r="C115" s="43">
        <f t="shared" si="3"/>
        <v>8749.68</v>
      </c>
      <c r="D115" s="44">
        <f t="shared" si="4"/>
        <v>551229.84</v>
      </c>
      <c r="E115" s="45">
        <f t="shared" si="5"/>
        <v>314988.48</v>
      </c>
    </row>
    <row r="116" spans="1:5" ht="14.25">
      <c r="A116" s="36" t="s">
        <v>275</v>
      </c>
      <c r="B116" s="37">
        <v>90373</v>
      </c>
      <c r="C116" s="38">
        <f t="shared" si="3"/>
        <v>7229.84</v>
      </c>
      <c r="D116" s="39">
        <f t="shared" si="4"/>
        <v>455479.92</v>
      </c>
      <c r="E116" s="40">
        <f t="shared" si="5"/>
        <v>260274.24</v>
      </c>
    </row>
    <row r="117" spans="1:5" ht="14.25">
      <c r="A117" s="41" t="s">
        <v>254</v>
      </c>
      <c r="B117" s="42">
        <v>36488</v>
      </c>
      <c r="C117" s="43">
        <f t="shared" si="3"/>
        <v>2919.04</v>
      </c>
      <c r="D117" s="44">
        <f t="shared" si="4"/>
        <v>183899.52</v>
      </c>
      <c r="E117" s="45">
        <f t="shared" si="5"/>
        <v>105085.44</v>
      </c>
    </row>
    <row r="118" spans="1:5" ht="14.25">
      <c r="A118" s="36" t="s">
        <v>374</v>
      </c>
      <c r="B118" s="37">
        <v>144997</v>
      </c>
      <c r="C118" s="38">
        <f t="shared" si="3"/>
        <v>11599.76</v>
      </c>
      <c r="D118" s="39">
        <f t="shared" si="4"/>
        <v>730784.88</v>
      </c>
      <c r="E118" s="40">
        <f t="shared" si="5"/>
        <v>417591.36</v>
      </c>
    </row>
    <row r="119" spans="1:5" ht="14.25">
      <c r="A119" s="41" t="s">
        <v>255</v>
      </c>
      <c r="B119" s="42">
        <v>166777</v>
      </c>
      <c r="C119" s="43">
        <f t="shared" si="3"/>
        <v>13342.16</v>
      </c>
      <c r="D119" s="44">
        <f t="shared" si="4"/>
        <v>840556.08</v>
      </c>
      <c r="E119" s="45">
        <f t="shared" si="5"/>
        <v>480317.76</v>
      </c>
    </row>
    <row r="120" spans="1:5" ht="14.25">
      <c r="A120" s="36" t="s">
        <v>262</v>
      </c>
      <c r="B120" s="37">
        <v>194371</v>
      </c>
      <c r="C120" s="38">
        <f t="shared" si="3"/>
        <v>15549.68</v>
      </c>
      <c r="D120" s="39">
        <f t="shared" si="4"/>
        <v>979629.84</v>
      </c>
      <c r="E120" s="40">
        <f t="shared" si="5"/>
        <v>559788.48</v>
      </c>
    </row>
    <row r="121" spans="1:5" ht="14.25">
      <c r="A121" s="41" t="s">
        <v>404</v>
      </c>
      <c r="B121" s="42">
        <v>36374</v>
      </c>
      <c r="C121" s="43">
        <f t="shared" si="3"/>
        <v>2909.92</v>
      </c>
      <c r="D121" s="44">
        <f t="shared" si="4"/>
        <v>183324.96</v>
      </c>
      <c r="E121" s="45">
        <f t="shared" si="5"/>
        <v>104757.12</v>
      </c>
    </row>
    <row r="122" spans="1:5" ht="14.25">
      <c r="A122" s="36" t="s">
        <v>405</v>
      </c>
      <c r="B122" s="37">
        <v>123606</v>
      </c>
      <c r="C122" s="38">
        <f t="shared" si="3"/>
        <v>9888.48</v>
      </c>
      <c r="D122" s="39">
        <f t="shared" si="4"/>
        <v>622974.24</v>
      </c>
      <c r="E122" s="40">
        <f t="shared" si="5"/>
        <v>355985.27999999997</v>
      </c>
    </row>
    <row r="123" spans="1:5" ht="14.25">
      <c r="A123" s="41" t="s">
        <v>225</v>
      </c>
      <c r="B123" s="42">
        <v>7826</v>
      </c>
      <c r="C123" s="43">
        <f t="shared" si="3"/>
        <v>626.08</v>
      </c>
      <c r="D123" s="44">
        <f t="shared" si="4"/>
        <v>39443.04</v>
      </c>
      <c r="E123" s="45">
        <f t="shared" si="5"/>
        <v>22538.88</v>
      </c>
    </row>
    <row r="124" spans="1:5" ht="14.25">
      <c r="A124" s="36" t="s">
        <v>308</v>
      </c>
      <c r="B124" s="37">
        <v>317354</v>
      </c>
      <c r="C124" s="38">
        <f t="shared" si="3"/>
        <v>25388.32</v>
      </c>
      <c r="D124" s="39">
        <f t="shared" si="4"/>
        <v>1599464.16</v>
      </c>
      <c r="E124" s="40">
        <f t="shared" si="5"/>
        <v>913979.52</v>
      </c>
    </row>
    <row r="125" spans="1:5" ht="14.25">
      <c r="A125" s="41" t="s">
        <v>294</v>
      </c>
      <c r="B125" s="42">
        <v>94574</v>
      </c>
      <c r="C125" s="43">
        <f t="shared" si="3"/>
        <v>7565.92</v>
      </c>
      <c r="D125" s="44">
        <f t="shared" si="4"/>
        <v>476652.96</v>
      </c>
      <c r="E125" s="45">
        <f t="shared" si="5"/>
        <v>272373.12</v>
      </c>
    </row>
    <row r="126" spans="1:5" ht="14.25">
      <c r="A126" s="36" t="s">
        <v>276</v>
      </c>
      <c r="B126" s="37">
        <v>92738</v>
      </c>
      <c r="C126" s="38">
        <f t="shared" si="3"/>
        <v>7419.04</v>
      </c>
      <c r="D126" s="39">
        <f t="shared" si="4"/>
        <v>467399.52</v>
      </c>
      <c r="E126" s="40">
        <f t="shared" si="5"/>
        <v>267085.44</v>
      </c>
    </row>
    <row r="127" spans="1:5" ht="14.25">
      <c r="A127" s="41" t="s">
        <v>411</v>
      </c>
      <c r="B127" s="42">
        <v>66120</v>
      </c>
      <c r="C127" s="43">
        <f t="shared" si="3"/>
        <v>5289.6</v>
      </c>
      <c r="D127" s="44">
        <f t="shared" si="4"/>
        <v>333244.80000000005</v>
      </c>
      <c r="E127" s="45">
        <f t="shared" si="5"/>
        <v>190425.6</v>
      </c>
    </row>
    <row r="128" spans="1:5" ht="14.25">
      <c r="A128" s="36" t="s">
        <v>412</v>
      </c>
      <c r="B128" s="37">
        <v>136337</v>
      </c>
      <c r="C128" s="38">
        <f t="shared" si="3"/>
        <v>10906.96</v>
      </c>
      <c r="D128" s="39">
        <f t="shared" si="4"/>
        <v>687138.48</v>
      </c>
      <c r="E128" s="40">
        <f t="shared" si="5"/>
        <v>392650.55999999994</v>
      </c>
    </row>
    <row r="129" spans="1:5" s="49" customFormat="1" ht="14.25">
      <c r="A129" s="46" t="s">
        <v>393</v>
      </c>
      <c r="B129" s="47">
        <v>11847</v>
      </c>
      <c r="C129" s="48">
        <f t="shared" si="3"/>
        <v>947.76</v>
      </c>
      <c r="D129" s="44">
        <f t="shared" si="4"/>
        <v>59708.88</v>
      </c>
      <c r="E129" s="45">
        <f t="shared" si="5"/>
        <v>34119.36</v>
      </c>
    </row>
    <row r="130" spans="1:5" ht="14.25">
      <c r="A130" s="36" t="s">
        <v>406</v>
      </c>
      <c r="B130" s="37">
        <v>113175</v>
      </c>
      <c r="C130" s="38">
        <f aca="true" t="shared" si="6" ref="C130:C193">B130/100*8</f>
        <v>9054</v>
      </c>
      <c r="D130" s="39">
        <f t="shared" si="4"/>
        <v>570402</v>
      </c>
      <c r="E130" s="40">
        <f t="shared" si="5"/>
        <v>325944</v>
      </c>
    </row>
    <row r="131" spans="1:5" s="49" customFormat="1" ht="14.25">
      <c r="A131" s="46" t="s">
        <v>277</v>
      </c>
      <c r="B131" s="47">
        <v>78969</v>
      </c>
      <c r="C131" s="48">
        <f t="shared" si="6"/>
        <v>6317.52</v>
      </c>
      <c r="D131" s="44">
        <f aca="true" t="shared" si="7" ref="D131:D194">C131*63</f>
        <v>398003.76</v>
      </c>
      <c r="E131" s="45">
        <f aca="true" t="shared" si="8" ref="E131:E194">C131*36</f>
        <v>227430.72000000003</v>
      </c>
    </row>
    <row r="132" spans="1:5" ht="14.25">
      <c r="A132" s="36" t="s">
        <v>278</v>
      </c>
      <c r="B132" s="37">
        <v>105999</v>
      </c>
      <c r="C132" s="38">
        <f t="shared" si="6"/>
        <v>8479.92</v>
      </c>
      <c r="D132" s="39">
        <f t="shared" si="7"/>
        <v>534234.96</v>
      </c>
      <c r="E132" s="40">
        <f t="shared" si="8"/>
        <v>305277.12</v>
      </c>
    </row>
    <row r="133" spans="1:5" s="49" customFormat="1" ht="14.25">
      <c r="A133" s="46" t="s">
        <v>354</v>
      </c>
      <c r="B133" s="47">
        <v>98119</v>
      </c>
      <c r="C133" s="48">
        <f t="shared" si="6"/>
        <v>7849.52</v>
      </c>
      <c r="D133" s="44">
        <f t="shared" si="7"/>
        <v>494519.76</v>
      </c>
      <c r="E133" s="45">
        <f t="shared" si="8"/>
        <v>282582.72000000003</v>
      </c>
    </row>
    <row r="134" spans="1:5" ht="14.25">
      <c r="A134" s="36" t="s">
        <v>365</v>
      </c>
      <c r="B134" s="37">
        <v>109769</v>
      </c>
      <c r="C134" s="38">
        <f t="shared" si="6"/>
        <v>8781.52</v>
      </c>
      <c r="D134" s="39">
        <f t="shared" si="7"/>
        <v>553235.76</v>
      </c>
      <c r="E134" s="40">
        <f t="shared" si="8"/>
        <v>316134.72000000003</v>
      </c>
    </row>
    <row r="135" spans="1:5" s="49" customFormat="1" ht="14.25">
      <c r="A135" s="46" t="s">
        <v>394</v>
      </c>
      <c r="B135" s="47">
        <v>70414</v>
      </c>
      <c r="C135" s="48">
        <f t="shared" si="6"/>
        <v>5633.12</v>
      </c>
      <c r="D135" s="44">
        <f t="shared" si="7"/>
        <v>354886.56</v>
      </c>
      <c r="E135" s="45">
        <f t="shared" si="8"/>
        <v>202792.32</v>
      </c>
    </row>
    <row r="136" spans="1:5" ht="14.25">
      <c r="A136" s="36" t="s">
        <v>226</v>
      </c>
      <c r="B136" s="37">
        <v>69965</v>
      </c>
      <c r="C136" s="38">
        <f t="shared" si="6"/>
        <v>5597.2</v>
      </c>
      <c r="D136" s="39">
        <f t="shared" si="7"/>
        <v>352623.6</v>
      </c>
      <c r="E136" s="40">
        <f t="shared" si="8"/>
        <v>201499.19999999998</v>
      </c>
    </row>
    <row r="137" spans="1:5" s="49" customFormat="1" ht="14.25">
      <c r="A137" s="46" t="s">
        <v>309</v>
      </c>
      <c r="B137" s="47">
        <v>92527</v>
      </c>
      <c r="C137" s="48">
        <f t="shared" si="6"/>
        <v>7402.16</v>
      </c>
      <c r="D137" s="44">
        <f t="shared" si="7"/>
        <v>466336.08</v>
      </c>
      <c r="E137" s="45">
        <f t="shared" si="8"/>
        <v>266477.76</v>
      </c>
    </row>
    <row r="138" spans="1:5" ht="14.25">
      <c r="A138" s="36" t="s">
        <v>227</v>
      </c>
      <c r="B138" s="37">
        <v>43989</v>
      </c>
      <c r="C138" s="38">
        <f t="shared" si="6"/>
        <v>3519.12</v>
      </c>
      <c r="D138" s="39">
        <f t="shared" si="7"/>
        <v>221704.56</v>
      </c>
      <c r="E138" s="40">
        <f t="shared" si="8"/>
        <v>126688.31999999999</v>
      </c>
    </row>
    <row r="139" spans="1:5" s="49" customFormat="1" ht="14.25">
      <c r="A139" s="46" t="s">
        <v>231</v>
      </c>
      <c r="B139" s="47">
        <v>212034</v>
      </c>
      <c r="C139" s="48">
        <f t="shared" si="6"/>
        <v>16962.72</v>
      </c>
      <c r="D139" s="44">
        <f t="shared" si="7"/>
        <v>1068651.36</v>
      </c>
      <c r="E139" s="45">
        <f t="shared" si="8"/>
        <v>610657.92</v>
      </c>
    </row>
    <row r="140" spans="1:5" ht="15.75" customHeight="1">
      <c r="A140" s="36" t="s">
        <v>263</v>
      </c>
      <c r="B140" s="37">
        <v>37716</v>
      </c>
      <c r="C140" s="38">
        <f t="shared" si="6"/>
        <v>3017.28</v>
      </c>
      <c r="D140" s="39">
        <f t="shared" si="7"/>
        <v>190088.64</v>
      </c>
      <c r="E140" s="40">
        <f t="shared" si="8"/>
        <v>108622.08</v>
      </c>
    </row>
    <row r="141" spans="1:5" s="49" customFormat="1" ht="14.25">
      <c r="A141" s="46" t="s">
        <v>215</v>
      </c>
      <c r="B141" s="47">
        <v>2172</v>
      </c>
      <c r="C141" s="48">
        <f t="shared" si="6"/>
        <v>173.76</v>
      </c>
      <c r="D141" s="44">
        <f t="shared" si="7"/>
        <v>10946.88</v>
      </c>
      <c r="E141" s="45">
        <f t="shared" si="8"/>
        <v>6255.36</v>
      </c>
    </row>
    <row r="142" spans="1:5" ht="14.25">
      <c r="A142" s="36" t="s">
        <v>385</v>
      </c>
      <c r="B142" s="37">
        <v>53755</v>
      </c>
      <c r="C142" s="38">
        <f t="shared" si="6"/>
        <v>4300.4</v>
      </c>
      <c r="D142" s="39">
        <f t="shared" si="7"/>
        <v>270925.19999999995</v>
      </c>
      <c r="E142" s="40">
        <f t="shared" si="8"/>
        <v>154814.4</v>
      </c>
    </row>
    <row r="143" spans="1:5" s="49" customFormat="1" ht="14.25">
      <c r="A143" s="46" t="s">
        <v>386</v>
      </c>
      <c r="B143" s="47">
        <v>150463</v>
      </c>
      <c r="C143" s="48">
        <f t="shared" si="6"/>
        <v>12037.04</v>
      </c>
      <c r="D143" s="44">
        <f t="shared" si="7"/>
        <v>758333.52</v>
      </c>
      <c r="E143" s="45">
        <f t="shared" si="8"/>
        <v>433333.44000000006</v>
      </c>
    </row>
    <row r="144" spans="1:5" ht="14.25">
      <c r="A144" s="36" t="s">
        <v>264</v>
      </c>
      <c r="B144" s="37">
        <v>117918</v>
      </c>
      <c r="C144" s="38">
        <f t="shared" si="6"/>
        <v>9433.44</v>
      </c>
      <c r="D144" s="39">
        <f t="shared" si="7"/>
        <v>594306.7200000001</v>
      </c>
      <c r="E144" s="40">
        <f t="shared" si="8"/>
        <v>339603.84</v>
      </c>
    </row>
    <row r="145" spans="1:5" s="49" customFormat="1" ht="14.25">
      <c r="A145" s="46" t="s">
        <v>378</v>
      </c>
      <c r="B145" s="47">
        <v>109369</v>
      </c>
      <c r="C145" s="48">
        <f t="shared" si="6"/>
        <v>8749.52</v>
      </c>
      <c r="D145" s="44">
        <f t="shared" si="7"/>
        <v>551219.76</v>
      </c>
      <c r="E145" s="45">
        <f t="shared" si="8"/>
        <v>314982.72000000003</v>
      </c>
    </row>
    <row r="146" spans="1:5" ht="14.25">
      <c r="A146" s="36" t="s">
        <v>379</v>
      </c>
      <c r="B146" s="37">
        <v>22747</v>
      </c>
      <c r="C146" s="38">
        <f t="shared" si="6"/>
        <v>1819.76</v>
      </c>
      <c r="D146" s="39">
        <f t="shared" si="7"/>
        <v>114644.88</v>
      </c>
      <c r="E146" s="40">
        <f t="shared" si="8"/>
        <v>65511.36</v>
      </c>
    </row>
    <row r="147" spans="1:5" s="49" customFormat="1" ht="14.25">
      <c r="A147" s="46" t="s">
        <v>413</v>
      </c>
      <c r="B147" s="47">
        <v>20110</v>
      </c>
      <c r="C147" s="48">
        <f t="shared" si="6"/>
        <v>1608.8</v>
      </c>
      <c r="D147" s="44">
        <f t="shared" si="7"/>
        <v>101354.4</v>
      </c>
      <c r="E147" s="45">
        <f t="shared" si="8"/>
        <v>57916.799999999996</v>
      </c>
    </row>
    <row r="148" spans="1:5" ht="14.25">
      <c r="A148" s="36" t="s">
        <v>238</v>
      </c>
      <c r="B148" s="37">
        <v>98114</v>
      </c>
      <c r="C148" s="38">
        <f t="shared" si="6"/>
        <v>7849.12</v>
      </c>
      <c r="D148" s="39">
        <f t="shared" si="7"/>
        <v>494494.56</v>
      </c>
      <c r="E148" s="40">
        <f t="shared" si="8"/>
        <v>282568.32</v>
      </c>
    </row>
    <row r="149" spans="1:5" s="49" customFormat="1" ht="14.25">
      <c r="A149" s="46" t="s">
        <v>279</v>
      </c>
      <c r="B149" s="47">
        <v>78134</v>
      </c>
      <c r="C149" s="48">
        <f t="shared" si="6"/>
        <v>6250.72</v>
      </c>
      <c r="D149" s="44">
        <f t="shared" si="7"/>
        <v>393795.36000000004</v>
      </c>
      <c r="E149" s="45">
        <f t="shared" si="8"/>
        <v>225025.92</v>
      </c>
    </row>
    <row r="150" spans="1:5" ht="14.25">
      <c r="A150" s="36" t="s">
        <v>287</v>
      </c>
      <c r="B150" s="37">
        <v>127044</v>
      </c>
      <c r="C150" s="38">
        <f t="shared" si="6"/>
        <v>10163.52</v>
      </c>
      <c r="D150" s="39">
        <f t="shared" si="7"/>
        <v>640301.76</v>
      </c>
      <c r="E150" s="40">
        <f t="shared" si="8"/>
        <v>365886.72000000003</v>
      </c>
    </row>
    <row r="151" spans="1:5" s="49" customFormat="1" ht="14.25">
      <c r="A151" s="46" t="s">
        <v>256</v>
      </c>
      <c r="B151" s="47">
        <v>92930</v>
      </c>
      <c r="C151" s="48">
        <f t="shared" si="6"/>
        <v>7434.4</v>
      </c>
      <c r="D151" s="44">
        <f t="shared" si="7"/>
        <v>468367.19999999995</v>
      </c>
      <c r="E151" s="45">
        <f t="shared" si="8"/>
        <v>267638.39999999997</v>
      </c>
    </row>
    <row r="152" spans="1:5" ht="14.25">
      <c r="A152" s="36" t="s">
        <v>216</v>
      </c>
      <c r="B152" s="37">
        <v>66218</v>
      </c>
      <c r="C152" s="38">
        <f t="shared" si="6"/>
        <v>5297.44</v>
      </c>
      <c r="D152" s="39">
        <f t="shared" si="7"/>
        <v>333738.72</v>
      </c>
      <c r="E152" s="40">
        <f t="shared" si="8"/>
        <v>190707.84</v>
      </c>
    </row>
    <row r="153" spans="1:5" s="49" customFormat="1" ht="14.25">
      <c r="A153" s="46" t="s">
        <v>414</v>
      </c>
      <c r="B153" s="47">
        <v>26396</v>
      </c>
      <c r="C153" s="48">
        <f t="shared" si="6"/>
        <v>2111.68</v>
      </c>
      <c r="D153" s="44">
        <f t="shared" si="7"/>
        <v>133035.84</v>
      </c>
      <c r="E153" s="45">
        <f t="shared" si="8"/>
        <v>76020.48</v>
      </c>
    </row>
    <row r="154" spans="1:5" ht="14.25">
      <c r="A154" s="36" t="s">
        <v>303</v>
      </c>
      <c r="B154" s="37">
        <v>92531</v>
      </c>
      <c r="C154" s="38">
        <f t="shared" si="6"/>
        <v>7402.48</v>
      </c>
      <c r="D154" s="39">
        <f t="shared" si="7"/>
        <v>466356.24</v>
      </c>
      <c r="E154" s="40">
        <f t="shared" si="8"/>
        <v>266489.27999999997</v>
      </c>
    </row>
    <row r="155" spans="1:5" s="49" customFormat="1" ht="14.25">
      <c r="A155" s="46" t="s">
        <v>415</v>
      </c>
      <c r="B155" s="47">
        <v>26300</v>
      </c>
      <c r="C155" s="48">
        <f t="shared" si="6"/>
        <v>2104</v>
      </c>
      <c r="D155" s="44">
        <f t="shared" si="7"/>
        <v>132552</v>
      </c>
      <c r="E155" s="45">
        <f t="shared" si="8"/>
        <v>75744</v>
      </c>
    </row>
    <row r="156" spans="1:5" ht="14.25">
      <c r="A156" s="36" t="s">
        <v>366</v>
      </c>
      <c r="B156" s="37">
        <v>118220</v>
      </c>
      <c r="C156" s="38">
        <f t="shared" si="6"/>
        <v>9457.6</v>
      </c>
      <c r="D156" s="39">
        <f t="shared" si="7"/>
        <v>595828.8</v>
      </c>
      <c r="E156" s="40">
        <f t="shared" si="8"/>
        <v>340473.60000000003</v>
      </c>
    </row>
    <row r="157" spans="1:5" s="49" customFormat="1" ht="14.25">
      <c r="A157" s="46" t="s">
        <v>280</v>
      </c>
      <c r="B157" s="47">
        <v>13541</v>
      </c>
      <c r="C157" s="48">
        <f t="shared" si="6"/>
        <v>1083.28</v>
      </c>
      <c r="D157" s="44">
        <f t="shared" si="7"/>
        <v>68246.64</v>
      </c>
      <c r="E157" s="45">
        <f t="shared" si="8"/>
        <v>38998.08</v>
      </c>
    </row>
    <row r="158" spans="1:5" ht="14.25">
      <c r="A158" s="36" t="s">
        <v>281</v>
      </c>
      <c r="B158" s="37">
        <v>1331</v>
      </c>
      <c r="C158" s="38">
        <f t="shared" si="6"/>
        <v>106.48</v>
      </c>
      <c r="D158" s="39">
        <f t="shared" si="7"/>
        <v>6708.240000000001</v>
      </c>
      <c r="E158" s="40">
        <f t="shared" si="8"/>
        <v>3833.28</v>
      </c>
    </row>
    <row r="159" spans="1:5" s="49" customFormat="1" ht="14.25">
      <c r="A159" s="46" t="s">
        <v>355</v>
      </c>
      <c r="B159" s="47">
        <v>154418</v>
      </c>
      <c r="C159" s="48">
        <f t="shared" si="6"/>
        <v>12353.44</v>
      </c>
      <c r="D159" s="44">
        <f t="shared" si="7"/>
        <v>778266.7200000001</v>
      </c>
      <c r="E159" s="45">
        <f t="shared" si="8"/>
        <v>444723.84</v>
      </c>
    </row>
    <row r="160" spans="1:5" ht="14.25">
      <c r="A160" s="36" t="s">
        <v>367</v>
      </c>
      <c r="B160" s="37">
        <v>101624</v>
      </c>
      <c r="C160" s="38">
        <f t="shared" si="6"/>
        <v>8129.92</v>
      </c>
      <c r="D160" s="39">
        <f t="shared" si="7"/>
        <v>512184.96</v>
      </c>
      <c r="E160" s="40">
        <f t="shared" si="8"/>
        <v>292677.12</v>
      </c>
    </row>
    <row r="161" spans="1:5" s="49" customFormat="1" ht="14.25">
      <c r="A161" s="46" t="s">
        <v>282</v>
      </c>
      <c r="B161" s="47">
        <v>1286</v>
      </c>
      <c r="C161" s="48">
        <f t="shared" si="6"/>
        <v>102.88</v>
      </c>
      <c r="D161" s="44">
        <f t="shared" si="7"/>
        <v>6481.44</v>
      </c>
      <c r="E161" s="45">
        <f t="shared" si="8"/>
        <v>3703.68</v>
      </c>
    </row>
    <row r="162" spans="1:5" ht="14.25">
      <c r="A162" s="36" t="s">
        <v>416</v>
      </c>
      <c r="B162" s="37">
        <v>44737</v>
      </c>
      <c r="C162" s="38">
        <f t="shared" si="6"/>
        <v>3578.96</v>
      </c>
      <c r="D162" s="39">
        <f t="shared" si="7"/>
        <v>225474.48</v>
      </c>
      <c r="E162" s="40">
        <f t="shared" si="8"/>
        <v>128842.56</v>
      </c>
    </row>
    <row r="163" spans="1:5" s="49" customFormat="1" ht="14.25">
      <c r="A163" s="46" t="s">
        <v>380</v>
      </c>
      <c r="B163" s="47">
        <v>23032</v>
      </c>
      <c r="C163" s="48">
        <f t="shared" si="6"/>
        <v>1842.56</v>
      </c>
      <c r="D163" s="44">
        <f t="shared" si="7"/>
        <v>116081.28</v>
      </c>
      <c r="E163" s="45">
        <f t="shared" si="8"/>
        <v>66332.16</v>
      </c>
    </row>
    <row r="164" spans="1:5" ht="14.25">
      <c r="A164" s="36" t="s">
        <v>381</v>
      </c>
      <c r="B164" s="37">
        <v>3412</v>
      </c>
      <c r="C164" s="38">
        <f t="shared" si="6"/>
        <v>272.96</v>
      </c>
      <c r="D164" s="39">
        <f t="shared" si="7"/>
        <v>17196.48</v>
      </c>
      <c r="E164" s="40">
        <f t="shared" si="8"/>
        <v>9826.56</v>
      </c>
    </row>
    <row r="165" spans="1:5" s="49" customFormat="1" ht="14.25">
      <c r="A165" s="46" t="s">
        <v>310</v>
      </c>
      <c r="B165" s="47">
        <v>92060</v>
      </c>
      <c r="C165" s="48">
        <f t="shared" si="6"/>
        <v>7364.8</v>
      </c>
      <c r="D165" s="44">
        <f t="shared" si="7"/>
        <v>463982.4</v>
      </c>
      <c r="E165" s="45">
        <f t="shared" si="8"/>
        <v>265132.8</v>
      </c>
    </row>
    <row r="166" spans="1:5" ht="14.25">
      <c r="A166" s="36" t="s">
        <v>283</v>
      </c>
      <c r="B166" s="37">
        <v>8153</v>
      </c>
      <c r="C166" s="38">
        <f t="shared" si="6"/>
        <v>652.24</v>
      </c>
      <c r="D166" s="39">
        <f t="shared" si="7"/>
        <v>41091.12</v>
      </c>
      <c r="E166" s="40">
        <f t="shared" si="8"/>
        <v>23480.64</v>
      </c>
    </row>
    <row r="167" spans="1:5" s="49" customFormat="1" ht="14.25">
      <c r="A167" s="46" t="s">
        <v>295</v>
      </c>
      <c r="B167" s="47">
        <v>10580</v>
      </c>
      <c r="C167" s="48">
        <f t="shared" si="6"/>
        <v>846.4</v>
      </c>
      <c r="D167" s="44">
        <f t="shared" si="7"/>
        <v>53323.2</v>
      </c>
      <c r="E167" s="45">
        <f t="shared" si="8"/>
        <v>30470.399999999998</v>
      </c>
    </row>
    <row r="168" spans="1:5" ht="14.25">
      <c r="A168" s="36" t="s">
        <v>395</v>
      </c>
      <c r="B168" s="37">
        <v>86413</v>
      </c>
      <c r="C168" s="38">
        <f t="shared" si="6"/>
        <v>6913.04</v>
      </c>
      <c r="D168" s="39">
        <f t="shared" si="7"/>
        <v>435521.52</v>
      </c>
      <c r="E168" s="40">
        <f t="shared" si="8"/>
        <v>248869.44</v>
      </c>
    </row>
    <row r="169" spans="1:5" s="49" customFormat="1" ht="14.25">
      <c r="A169" s="46" t="s">
        <v>396</v>
      </c>
      <c r="B169" s="47">
        <v>40174</v>
      </c>
      <c r="C169" s="48">
        <f t="shared" si="6"/>
        <v>3213.92</v>
      </c>
      <c r="D169" s="44">
        <f t="shared" si="7"/>
        <v>202476.96</v>
      </c>
      <c r="E169" s="45">
        <f t="shared" si="8"/>
        <v>115701.12</v>
      </c>
    </row>
    <row r="170" spans="1:5" ht="14.25">
      <c r="A170" s="36" t="s">
        <v>311</v>
      </c>
      <c r="B170" s="37">
        <v>81940</v>
      </c>
      <c r="C170" s="38">
        <f t="shared" si="6"/>
        <v>6555.2</v>
      </c>
      <c r="D170" s="39">
        <f t="shared" si="7"/>
        <v>412977.6</v>
      </c>
      <c r="E170" s="40">
        <f t="shared" si="8"/>
        <v>235987.19999999998</v>
      </c>
    </row>
    <row r="171" spans="1:5" s="49" customFormat="1" ht="14.25">
      <c r="A171" s="46" t="s">
        <v>239</v>
      </c>
      <c r="B171" s="47">
        <v>58570</v>
      </c>
      <c r="C171" s="48">
        <f t="shared" si="6"/>
        <v>4685.6</v>
      </c>
      <c r="D171" s="44">
        <f t="shared" si="7"/>
        <v>295192.80000000005</v>
      </c>
      <c r="E171" s="45">
        <f t="shared" si="8"/>
        <v>168681.6</v>
      </c>
    </row>
    <row r="172" spans="1:5" ht="14.25">
      <c r="A172" s="36" t="s">
        <v>228</v>
      </c>
      <c r="B172" s="37">
        <v>3158</v>
      </c>
      <c r="C172" s="38">
        <f t="shared" si="6"/>
        <v>252.64</v>
      </c>
      <c r="D172" s="39">
        <f t="shared" si="7"/>
        <v>15916.32</v>
      </c>
      <c r="E172" s="40">
        <f t="shared" si="8"/>
        <v>9095.039999999999</v>
      </c>
    </row>
    <row r="173" spans="1:5" s="49" customFormat="1" ht="14.25">
      <c r="A173" s="46" t="s">
        <v>232</v>
      </c>
      <c r="B173" s="47">
        <v>99929</v>
      </c>
      <c r="C173" s="48">
        <f t="shared" si="6"/>
        <v>7994.32</v>
      </c>
      <c r="D173" s="44">
        <f t="shared" si="7"/>
        <v>503642.16</v>
      </c>
      <c r="E173" s="45">
        <f t="shared" si="8"/>
        <v>287795.52</v>
      </c>
    </row>
    <row r="174" spans="1:5" ht="14.25">
      <c r="A174" s="36" t="s">
        <v>356</v>
      </c>
      <c r="B174" s="37">
        <v>81487</v>
      </c>
      <c r="C174" s="38">
        <f t="shared" si="6"/>
        <v>6518.96</v>
      </c>
      <c r="D174" s="39">
        <f t="shared" si="7"/>
        <v>410694.48</v>
      </c>
      <c r="E174" s="40">
        <f t="shared" si="8"/>
        <v>234682.56</v>
      </c>
    </row>
    <row r="175" spans="1:5" s="49" customFormat="1" ht="14.25">
      <c r="A175" s="46" t="s">
        <v>257</v>
      </c>
      <c r="B175" s="47">
        <v>184912</v>
      </c>
      <c r="C175" s="48">
        <f t="shared" si="6"/>
        <v>14792.96</v>
      </c>
      <c r="D175" s="44">
        <f t="shared" si="7"/>
        <v>931956.48</v>
      </c>
      <c r="E175" s="45">
        <f t="shared" si="8"/>
        <v>532546.5599999999</v>
      </c>
    </row>
    <row r="176" spans="1:5" ht="14.25">
      <c r="A176" s="36" t="s">
        <v>304</v>
      </c>
      <c r="B176" s="37">
        <v>101510</v>
      </c>
      <c r="C176" s="38">
        <f t="shared" si="6"/>
        <v>8120.8</v>
      </c>
      <c r="D176" s="39">
        <f t="shared" si="7"/>
        <v>511610.4</v>
      </c>
      <c r="E176" s="40">
        <f t="shared" si="8"/>
        <v>292348.8</v>
      </c>
    </row>
    <row r="177" spans="1:5" s="49" customFormat="1" ht="14.25">
      <c r="A177" s="46" t="s">
        <v>296</v>
      </c>
      <c r="B177" s="47">
        <v>56806</v>
      </c>
      <c r="C177" s="48">
        <f t="shared" si="6"/>
        <v>4544.48</v>
      </c>
      <c r="D177" s="44">
        <f t="shared" si="7"/>
        <v>286302.24</v>
      </c>
      <c r="E177" s="45">
        <f t="shared" si="8"/>
        <v>163601.27999999997</v>
      </c>
    </row>
    <row r="178" spans="1:5" ht="14.25">
      <c r="A178" s="36" t="s">
        <v>387</v>
      </c>
      <c r="B178" s="37">
        <v>77227</v>
      </c>
      <c r="C178" s="38">
        <f t="shared" si="6"/>
        <v>6178.16</v>
      </c>
      <c r="D178" s="39">
        <f t="shared" si="7"/>
        <v>389224.08</v>
      </c>
      <c r="E178" s="40">
        <f t="shared" si="8"/>
        <v>222413.76</v>
      </c>
    </row>
    <row r="179" spans="1:5" s="49" customFormat="1" ht="14.25">
      <c r="A179" s="46" t="s">
        <v>417</v>
      </c>
      <c r="B179" s="47">
        <v>86727</v>
      </c>
      <c r="C179" s="48">
        <f t="shared" si="6"/>
        <v>6938.16</v>
      </c>
      <c r="D179" s="44">
        <f t="shared" si="7"/>
        <v>437104.08</v>
      </c>
      <c r="E179" s="45">
        <f t="shared" si="8"/>
        <v>249773.76</v>
      </c>
    </row>
    <row r="180" spans="1:5" ht="14.25">
      <c r="A180" s="36" t="s">
        <v>233</v>
      </c>
      <c r="B180" s="37">
        <v>153051</v>
      </c>
      <c r="C180" s="38">
        <f t="shared" si="6"/>
        <v>12244.08</v>
      </c>
      <c r="D180" s="39">
        <f t="shared" si="7"/>
        <v>771377.04</v>
      </c>
      <c r="E180" s="40">
        <f t="shared" si="8"/>
        <v>440786.88</v>
      </c>
    </row>
    <row r="181" spans="1:5" s="49" customFormat="1" ht="14.25">
      <c r="A181" s="46" t="s">
        <v>357</v>
      </c>
      <c r="B181" s="47">
        <v>91493</v>
      </c>
      <c r="C181" s="48">
        <f t="shared" si="6"/>
        <v>7319.44</v>
      </c>
      <c r="D181" s="44">
        <f t="shared" si="7"/>
        <v>461124.72</v>
      </c>
      <c r="E181" s="45">
        <f t="shared" si="8"/>
        <v>263499.83999999997</v>
      </c>
    </row>
    <row r="182" spans="1:5" ht="14.25">
      <c r="A182" s="36" t="s">
        <v>268</v>
      </c>
      <c r="B182" s="37">
        <v>10346</v>
      </c>
      <c r="C182" s="38">
        <f t="shared" si="6"/>
        <v>827.68</v>
      </c>
      <c r="D182" s="39">
        <f t="shared" si="7"/>
        <v>52143.84</v>
      </c>
      <c r="E182" s="40">
        <f t="shared" si="8"/>
        <v>29796.48</v>
      </c>
    </row>
    <row r="183" spans="1:5" s="49" customFormat="1" ht="14.25">
      <c r="A183" s="46" t="s">
        <v>284</v>
      </c>
      <c r="B183" s="47">
        <v>39276</v>
      </c>
      <c r="C183" s="48">
        <f t="shared" si="6"/>
        <v>3142.08</v>
      </c>
      <c r="D183" s="44">
        <f t="shared" si="7"/>
        <v>197951.04</v>
      </c>
      <c r="E183" s="45">
        <f t="shared" si="8"/>
        <v>113114.88</v>
      </c>
    </row>
    <row r="184" spans="1:5" ht="14.25">
      <c r="A184" s="36" t="s">
        <v>332</v>
      </c>
      <c r="B184" s="37">
        <v>147405</v>
      </c>
      <c r="C184" s="38">
        <f t="shared" si="6"/>
        <v>11792.4</v>
      </c>
      <c r="D184" s="39">
        <f t="shared" si="7"/>
        <v>742921.2</v>
      </c>
      <c r="E184" s="40">
        <f t="shared" si="8"/>
        <v>424526.39999999997</v>
      </c>
    </row>
    <row r="185" spans="1:5" s="49" customFormat="1" ht="14.25">
      <c r="A185" s="46" t="s">
        <v>358</v>
      </c>
      <c r="B185" s="47">
        <v>131402</v>
      </c>
      <c r="C185" s="48">
        <f t="shared" si="6"/>
        <v>10512.16</v>
      </c>
      <c r="D185" s="44">
        <f t="shared" si="7"/>
        <v>662266.08</v>
      </c>
      <c r="E185" s="45">
        <f t="shared" si="8"/>
        <v>378437.76</v>
      </c>
    </row>
    <row r="186" spans="1:5" ht="14.25">
      <c r="A186" s="36" t="s">
        <v>312</v>
      </c>
      <c r="B186" s="37">
        <v>98529</v>
      </c>
      <c r="C186" s="38">
        <f t="shared" si="6"/>
        <v>7882.32</v>
      </c>
      <c r="D186" s="39">
        <f t="shared" si="7"/>
        <v>496586.16</v>
      </c>
      <c r="E186" s="40">
        <f t="shared" si="8"/>
        <v>283763.52</v>
      </c>
    </row>
    <row r="187" spans="1:5" s="49" customFormat="1" ht="14.25">
      <c r="A187" s="46" t="s">
        <v>418</v>
      </c>
      <c r="B187" s="47">
        <v>130693</v>
      </c>
      <c r="C187" s="48">
        <f t="shared" si="6"/>
        <v>10455.44</v>
      </c>
      <c r="D187" s="44">
        <f t="shared" si="7"/>
        <v>658692.7200000001</v>
      </c>
      <c r="E187" s="45">
        <f t="shared" si="8"/>
        <v>376395.84</v>
      </c>
    </row>
    <row r="188" spans="1:5" ht="14.25">
      <c r="A188" s="36" t="s">
        <v>234</v>
      </c>
      <c r="B188" s="37">
        <v>102054</v>
      </c>
      <c r="C188" s="38">
        <f t="shared" si="6"/>
        <v>8164.32</v>
      </c>
      <c r="D188" s="39">
        <f t="shared" si="7"/>
        <v>514352.16</v>
      </c>
      <c r="E188" s="40">
        <f t="shared" si="8"/>
        <v>293915.52</v>
      </c>
    </row>
    <row r="189" spans="1:5" s="49" customFormat="1" ht="14.25">
      <c r="A189" s="46" t="s">
        <v>240</v>
      </c>
      <c r="B189" s="47">
        <v>123684</v>
      </c>
      <c r="C189" s="48">
        <f t="shared" si="6"/>
        <v>9894.72</v>
      </c>
      <c r="D189" s="44">
        <f t="shared" si="7"/>
        <v>623367.36</v>
      </c>
      <c r="E189" s="45">
        <f t="shared" si="8"/>
        <v>356209.92</v>
      </c>
    </row>
    <row r="190" spans="1:5" ht="14.25">
      <c r="A190" s="36" t="s">
        <v>217</v>
      </c>
      <c r="B190" s="37">
        <v>183438</v>
      </c>
      <c r="C190" s="38">
        <f t="shared" si="6"/>
        <v>14675.04</v>
      </c>
      <c r="D190" s="39">
        <f t="shared" si="7"/>
        <v>924527.52</v>
      </c>
      <c r="E190" s="40">
        <f t="shared" si="8"/>
        <v>528301.4400000001</v>
      </c>
    </row>
    <row r="191" spans="1:5" s="49" customFormat="1" ht="14.25">
      <c r="A191" s="46" t="s">
        <v>333</v>
      </c>
      <c r="B191" s="47">
        <v>251819</v>
      </c>
      <c r="C191" s="48">
        <f t="shared" si="6"/>
        <v>20145.52</v>
      </c>
      <c r="D191" s="44">
        <f t="shared" si="7"/>
        <v>1269167.76</v>
      </c>
      <c r="E191" s="45">
        <f t="shared" si="8"/>
        <v>725238.72</v>
      </c>
    </row>
    <row r="192" spans="1:5" ht="14.25">
      <c r="A192" s="36" t="s">
        <v>258</v>
      </c>
      <c r="B192" s="37">
        <v>87469</v>
      </c>
      <c r="C192" s="38">
        <f t="shared" si="6"/>
        <v>6997.52</v>
      </c>
      <c r="D192" s="39">
        <f t="shared" si="7"/>
        <v>440843.76</v>
      </c>
      <c r="E192" s="40">
        <f t="shared" si="8"/>
        <v>251910.72000000003</v>
      </c>
    </row>
    <row r="193" spans="1:5" s="49" customFormat="1" ht="14.25">
      <c r="A193" s="46" t="s">
        <v>382</v>
      </c>
      <c r="B193" s="47">
        <v>141841</v>
      </c>
      <c r="C193" s="48">
        <f t="shared" si="6"/>
        <v>11347.28</v>
      </c>
      <c r="D193" s="44">
        <f t="shared" si="7"/>
        <v>714878.64</v>
      </c>
      <c r="E193" s="45">
        <f t="shared" si="8"/>
        <v>408502.08</v>
      </c>
    </row>
    <row r="194" spans="1:5" ht="14.25">
      <c r="A194" s="36" t="s">
        <v>359</v>
      </c>
      <c r="B194" s="37">
        <v>42229</v>
      </c>
      <c r="C194" s="38">
        <f aca="true" t="shared" si="9" ref="C194:C211">B194/100*8</f>
        <v>3378.32</v>
      </c>
      <c r="D194" s="39">
        <f t="shared" si="7"/>
        <v>212834.16</v>
      </c>
      <c r="E194" s="40">
        <f t="shared" si="8"/>
        <v>121619.52</v>
      </c>
    </row>
    <row r="195" spans="1:5" s="49" customFormat="1" ht="14.25">
      <c r="A195" s="46" t="s">
        <v>235</v>
      </c>
      <c r="B195" s="47">
        <v>86074</v>
      </c>
      <c r="C195" s="48">
        <f t="shared" si="9"/>
        <v>6885.92</v>
      </c>
      <c r="D195" s="44">
        <f aca="true" t="shared" si="10" ref="D195:D211">C195*63</f>
        <v>433812.96</v>
      </c>
      <c r="E195" s="45">
        <f aca="true" t="shared" si="11" ref="E195:E211">C195*36</f>
        <v>247893.12</v>
      </c>
    </row>
    <row r="196" spans="1:5" ht="14.25">
      <c r="A196" s="36" t="s">
        <v>248</v>
      </c>
      <c r="B196" s="37">
        <v>102574</v>
      </c>
      <c r="C196" s="38">
        <f t="shared" si="9"/>
        <v>8205.92</v>
      </c>
      <c r="D196" s="39">
        <f t="shared" si="10"/>
        <v>516972.96</v>
      </c>
      <c r="E196" s="40">
        <f t="shared" si="11"/>
        <v>295413.12</v>
      </c>
    </row>
    <row r="197" spans="1:5" s="49" customFormat="1" ht="14.25">
      <c r="A197" s="46" t="s">
        <v>322</v>
      </c>
      <c r="B197" s="47">
        <v>133341</v>
      </c>
      <c r="C197" s="48">
        <f t="shared" si="9"/>
        <v>10667.28</v>
      </c>
      <c r="D197" s="44">
        <f t="shared" si="10"/>
        <v>672038.64</v>
      </c>
      <c r="E197" s="45">
        <f t="shared" si="11"/>
        <v>384022.08</v>
      </c>
    </row>
    <row r="198" spans="1:5" ht="14.25">
      <c r="A198" s="36" t="s">
        <v>360</v>
      </c>
      <c r="B198" s="37">
        <v>58532</v>
      </c>
      <c r="C198" s="38">
        <f t="shared" si="9"/>
        <v>4682.56</v>
      </c>
      <c r="D198" s="39">
        <f t="shared" si="10"/>
        <v>295001.28</v>
      </c>
      <c r="E198" s="40">
        <f t="shared" si="11"/>
        <v>168572.16</v>
      </c>
    </row>
    <row r="199" spans="1:5" s="49" customFormat="1" ht="14.25">
      <c r="A199" s="46" t="s">
        <v>297</v>
      </c>
      <c r="B199" s="47">
        <v>62135</v>
      </c>
      <c r="C199" s="48">
        <f t="shared" si="9"/>
        <v>4970.8</v>
      </c>
      <c r="D199" s="44">
        <f t="shared" si="10"/>
        <v>313160.4</v>
      </c>
      <c r="E199" s="45">
        <f t="shared" si="11"/>
        <v>178948.80000000002</v>
      </c>
    </row>
    <row r="200" spans="1:5" ht="14.25">
      <c r="A200" s="36" t="s">
        <v>397</v>
      </c>
      <c r="B200" s="37">
        <v>134705</v>
      </c>
      <c r="C200" s="38">
        <f t="shared" si="9"/>
        <v>10776.4</v>
      </c>
      <c r="D200" s="39">
        <f t="shared" si="10"/>
        <v>678913.2</v>
      </c>
      <c r="E200" s="40">
        <f t="shared" si="11"/>
        <v>387950.39999999997</v>
      </c>
    </row>
    <row r="201" spans="1:5" s="49" customFormat="1" ht="14.25">
      <c r="A201" s="46" t="s">
        <v>241</v>
      </c>
      <c r="B201" s="47">
        <v>52578</v>
      </c>
      <c r="C201" s="48">
        <f t="shared" si="9"/>
        <v>4206.24</v>
      </c>
      <c r="D201" s="44">
        <f t="shared" si="10"/>
        <v>264993.12</v>
      </c>
      <c r="E201" s="45">
        <f t="shared" si="11"/>
        <v>151424.63999999998</v>
      </c>
    </row>
    <row r="202" spans="1:5" ht="14.25">
      <c r="A202" s="36" t="s">
        <v>398</v>
      </c>
      <c r="B202" s="37">
        <v>29754</v>
      </c>
      <c r="C202" s="38">
        <f t="shared" si="9"/>
        <v>2380.32</v>
      </c>
      <c r="D202" s="39">
        <f t="shared" si="10"/>
        <v>149960.16</v>
      </c>
      <c r="E202" s="40">
        <f t="shared" si="11"/>
        <v>85691.52</v>
      </c>
    </row>
    <row r="203" spans="1:5" s="49" customFormat="1" ht="14.25">
      <c r="A203" s="46" t="s">
        <v>249</v>
      </c>
      <c r="B203" s="47">
        <v>89652</v>
      </c>
      <c r="C203" s="48">
        <f t="shared" si="9"/>
        <v>7172.16</v>
      </c>
      <c r="D203" s="44">
        <f t="shared" si="10"/>
        <v>451846.08</v>
      </c>
      <c r="E203" s="45">
        <f t="shared" si="11"/>
        <v>258197.76</v>
      </c>
    </row>
    <row r="204" spans="1:5" ht="14.25">
      <c r="A204" s="36" t="s">
        <v>399</v>
      </c>
      <c r="B204" s="37">
        <v>36492</v>
      </c>
      <c r="C204" s="38">
        <f t="shared" si="9"/>
        <v>2919.36</v>
      </c>
      <c r="D204" s="39">
        <f t="shared" si="10"/>
        <v>183919.68000000002</v>
      </c>
      <c r="E204" s="40">
        <f t="shared" si="11"/>
        <v>105096.96</v>
      </c>
    </row>
    <row r="205" spans="1:5" s="49" customFormat="1" ht="14.25">
      <c r="A205" s="46" t="s">
        <v>218</v>
      </c>
      <c r="B205" s="47">
        <v>165359</v>
      </c>
      <c r="C205" s="48">
        <f t="shared" si="9"/>
        <v>13228.72</v>
      </c>
      <c r="D205" s="44">
        <f t="shared" si="10"/>
        <v>833409.36</v>
      </c>
      <c r="E205" s="45">
        <f t="shared" si="11"/>
        <v>476233.92</v>
      </c>
    </row>
    <row r="206" spans="1:5" ht="14.25">
      <c r="A206" s="36" t="s">
        <v>219</v>
      </c>
      <c r="B206" s="37">
        <v>17258</v>
      </c>
      <c r="C206" s="38">
        <f t="shared" si="9"/>
        <v>1380.64</v>
      </c>
      <c r="D206" s="39">
        <f t="shared" si="10"/>
        <v>86980.32</v>
      </c>
      <c r="E206" s="40">
        <f t="shared" si="11"/>
        <v>49703.04</v>
      </c>
    </row>
    <row r="207" spans="1:5" s="49" customFormat="1" ht="14.25">
      <c r="A207" s="46" t="s">
        <v>313</v>
      </c>
      <c r="B207" s="47">
        <v>88316</v>
      </c>
      <c r="C207" s="48">
        <f t="shared" si="9"/>
        <v>7065.28</v>
      </c>
      <c r="D207" s="44">
        <f t="shared" si="10"/>
        <v>445112.63999999996</v>
      </c>
      <c r="E207" s="45">
        <f t="shared" si="11"/>
        <v>254350.08</v>
      </c>
    </row>
    <row r="208" spans="1:5" ht="14.25">
      <c r="A208" s="36" t="s">
        <v>220</v>
      </c>
      <c r="B208" s="37">
        <v>55076</v>
      </c>
      <c r="C208" s="38">
        <f t="shared" si="9"/>
        <v>4406.08</v>
      </c>
      <c r="D208" s="39">
        <f t="shared" si="10"/>
        <v>277583.04</v>
      </c>
      <c r="E208" s="40">
        <f t="shared" si="11"/>
        <v>158618.88</v>
      </c>
    </row>
    <row r="209" spans="1:5" s="49" customFormat="1" ht="14.25">
      <c r="A209" s="46" t="s">
        <v>242</v>
      </c>
      <c r="B209" s="47">
        <v>18444</v>
      </c>
      <c r="C209" s="48">
        <f t="shared" si="9"/>
        <v>1475.52</v>
      </c>
      <c r="D209" s="44">
        <f t="shared" si="10"/>
        <v>92957.76</v>
      </c>
      <c r="E209" s="45">
        <f t="shared" si="11"/>
        <v>53118.72</v>
      </c>
    </row>
    <row r="210" spans="1:5" ht="14.25">
      <c r="A210" s="36" t="s">
        <v>243</v>
      </c>
      <c r="B210" s="37">
        <v>46776</v>
      </c>
      <c r="C210" s="38">
        <f t="shared" si="9"/>
        <v>3742.08</v>
      </c>
      <c r="D210" s="39">
        <f t="shared" si="10"/>
        <v>235751.04</v>
      </c>
      <c r="E210" s="40">
        <f t="shared" si="11"/>
        <v>134714.88</v>
      </c>
    </row>
    <row r="211" spans="1:5" s="49" customFormat="1" ht="14.25">
      <c r="A211" s="46" t="s">
        <v>375</v>
      </c>
      <c r="B211" s="47">
        <v>153355</v>
      </c>
      <c r="C211" s="48">
        <f t="shared" si="9"/>
        <v>12268.4</v>
      </c>
      <c r="D211" s="44">
        <f t="shared" si="10"/>
        <v>772909.2</v>
      </c>
      <c r="E211" s="45">
        <f t="shared" si="11"/>
        <v>441662.39999999997</v>
      </c>
    </row>
  </sheetData>
  <sheetProtection/>
  <conditionalFormatting sqref="A2:E211">
    <cfRule type="expression" priority="1" dxfId="0" stopIfTrue="1">
      <formula>"MOD(ROW(),2)=1"</formula>
    </cfRule>
  </conditionalFormatting>
  <hyperlinks>
    <hyperlink ref="G8" r:id="rId1" display="Hospital Episode Statistics: Accident and Emergency Attendances - provider level analysis"/>
    <hyperlink ref="G12" r:id="rId2" display="https://academic.oup.com/fampra/article/20/1/54/498917/Identification-of-patients-attending-Accident-and"/>
    <hyperlink ref="G28" r:id="rId3" display="https://www.primarycarefoundation.co.uk/images/PrimaryCareFoundation/Downloading_Reports/Reports_and_Articles/Urgent_Care_Centres/Urgent_Care_Centres.pdf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Stephanie</dc:creator>
  <cp:keywords/>
  <dc:description/>
  <cp:lastModifiedBy>vicki james</cp:lastModifiedBy>
  <cp:lastPrinted>2016-10-21T08:41:45Z</cp:lastPrinted>
  <dcterms:created xsi:type="dcterms:W3CDTF">2016-10-18T14:19:41Z</dcterms:created>
  <dcterms:modified xsi:type="dcterms:W3CDTF">2018-04-09T15:29:02Z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